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hit\Downloads\"/>
    </mc:Choice>
  </mc:AlternateContent>
  <xr:revisionPtr revIDLastSave="0" documentId="13_ncr:1_{A0AB6F32-0FB2-4ADB-8EB1-0BB3A589853E}" xr6:coauthVersionLast="47" xr6:coauthVersionMax="47" xr10:uidLastSave="{00000000-0000-0000-0000-000000000000}"/>
  <bookViews>
    <workbookView xWindow="-120" yWindow="-120" windowWidth="20730" windowHeight="11160" firstSheet="2" activeTab="5"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Balance Sheet Year 1 " sheetId="7" r:id="rId6"/>
    <sheet name="Balance Sheet Year 2 " sheetId="8" r:id="rId7"/>
    <sheet name="Balance Sheet Year 3"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7" l="1"/>
  <c r="B10" i="7"/>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AM31" i="4"/>
  <c r="AL31"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Z23" i="4"/>
  <c r="X23" i="4"/>
  <c r="W23" i="4"/>
  <c r="AA23" i="4"/>
  <c r="T23" i="4"/>
  <c r="S23" i="4"/>
  <c r="R23" i="4"/>
  <c r="O23" i="4"/>
  <c r="N23" i="4"/>
  <c r="K23" i="4"/>
  <c r="D23" i="4"/>
  <c r="AI23" i="4"/>
  <c r="AH23" i="4"/>
  <c r="AG23" i="4"/>
  <c r="AF23" i="4"/>
  <c r="AE23" i="4"/>
  <c r="AD23" i="4"/>
  <c r="AB7" i="4"/>
  <c r="AA7" i="4"/>
  <c r="Z7" i="4"/>
  <c r="X7" i="4"/>
  <c r="W7" i="4"/>
  <c r="V7" i="4"/>
  <c r="U7" i="4"/>
  <c r="T7" i="4"/>
  <c r="S7" i="4"/>
  <c r="R7" i="4"/>
  <c r="Q7" i="4"/>
  <c r="P7" i="4"/>
  <c r="O7" i="4"/>
  <c r="N7" i="4"/>
  <c r="L7" i="4"/>
  <c r="K7" i="4"/>
  <c r="J7" i="4"/>
  <c r="I7" i="4"/>
  <c r="H7" i="4"/>
  <c r="G7" i="4"/>
  <c r="F7" i="4"/>
  <c r="E7" i="4"/>
  <c r="D7" i="4"/>
  <c r="D39" i="4" s="1"/>
  <c r="D41" i="4" s="1"/>
  <c r="E2" i="4" s="1"/>
  <c r="T39" i="4" l="1"/>
  <c r="T45" i="4"/>
  <c r="I23" i="4"/>
  <c r="I39" i="4" s="1"/>
  <c r="N45" i="4"/>
  <c r="N39" i="4"/>
  <c r="R45" i="4"/>
  <c r="R39" i="4"/>
  <c r="AA45" i="4"/>
  <c r="AA39" i="4"/>
  <c r="AL23" i="4"/>
  <c r="AL7" i="4"/>
  <c r="K45" i="4"/>
  <c r="K39" i="4"/>
  <c r="X45" i="4"/>
  <c r="X39" i="4"/>
  <c r="G23" i="4"/>
  <c r="G39" i="4" s="1"/>
  <c r="F23" i="4"/>
  <c r="F39" i="4" s="1"/>
  <c r="Z45" i="4"/>
  <c r="Z39" i="4"/>
  <c r="O45" i="4"/>
  <c r="O39" i="4"/>
  <c r="S45" i="4"/>
  <c r="S39" i="4"/>
  <c r="W45" i="4"/>
  <c r="W39" i="4"/>
  <c r="AF7" i="4"/>
  <c r="AF39" i="4" s="1"/>
  <c r="AB23" i="4"/>
  <c r="AB39" i="4" s="1"/>
  <c r="AJ23" i="4"/>
  <c r="H23" i="4"/>
  <c r="H39" i="4" s="1"/>
  <c r="P23" i="4"/>
  <c r="P45" i="4" s="1"/>
  <c r="M7" i="4"/>
  <c r="Y7" i="4"/>
  <c r="AG7" i="4"/>
  <c r="AG39" i="4" s="1"/>
  <c r="M23" i="4"/>
  <c r="Q23" i="4"/>
  <c r="Q39" i="4" s="1"/>
  <c r="E23" i="4"/>
  <c r="E39" i="4" s="1"/>
  <c r="E41" i="4" s="1"/>
  <c r="F2" i="4" s="1"/>
  <c r="F41" i="4" s="1"/>
  <c r="G2" i="4" s="1"/>
  <c r="U23" i="4"/>
  <c r="U45" i="4" s="1"/>
  <c r="Y23" i="4"/>
  <c r="AJ7" i="4"/>
  <c r="AD7" i="4"/>
  <c r="AD39" i="4" s="1"/>
  <c r="AH7" i="4"/>
  <c r="AH39" i="4" s="1"/>
  <c r="V23" i="4"/>
  <c r="V39" i="4" s="1"/>
  <c r="AE7" i="4"/>
  <c r="AE39" i="4" s="1"/>
  <c r="AI7" i="4"/>
  <c r="AI39" i="4" s="1"/>
  <c r="V45" i="4" l="1"/>
  <c r="P39" i="4"/>
  <c r="AJ39" i="4"/>
  <c r="G41" i="4"/>
  <c r="H2" i="4" s="1"/>
  <c r="H41" i="4" s="1"/>
  <c r="I2" i="4" s="1"/>
  <c r="I41" i="4" s="1"/>
  <c r="J2" i="4" s="1"/>
  <c r="AM23" i="4"/>
  <c r="AM7" i="4"/>
  <c r="AM39" i="4" s="1"/>
  <c r="Y45" i="4"/>
  <c r="Y39" i="4"/>
  <c r="Q45" i="4"/>
  <c r="J23" i="4"/>
  <c r="L23" i="4"/>
  <c r="M45" i="4"/>
  <c r="M39" i="4"/>
  <c r="H45" i="4"/>
  <c r="AL39" i="4"/>
  <c r="I45" i="4"/>
  <c r="U39" i="4"/>
  <c r="AC23" i="4"/>
  <c r="AC7" i="4"/>
  <c r="AK23" i="4"/>
  <c r="AK7" i="4"/>
  <c r="AC39" i="4" l="1"/>
  <c r="L45" i="4"/>
  <c r="L39" i="4"/>
  <c r="J39" i="4"/>
  <c r="J41" i="4" s="1"/>
  <c r="K2" i="4" s="1"/>
  <c r="K41" i="4" s="1"/>
  <c r="L2" i="4" s="1"/>
  <c r="L41" i="4" s="1"/>
  <c r="M2" i="4" s="1"/>
  <c r="M41" i="4" s="1"/>
  <c r="N2" i="4" s="1"/>
  <c r="N41" i="4" s="1"/>
  <c r="O2" i="4" s="1"/>
  <c r="O41" i="4" s="1"/>
  <c r="P2" i="4" s="1"/>
  <c r="P41" i="4" s="1"/>
  <c r="Q2" i="4" s="1"/>
  <c r="Q41" i="4" s="1"/>
  <c r="R2" i="4" s="1"/>
  <c r="R41" i="4" s="1"/>
  <c r="S2" i="4" s="1"/>
  <c r="S41" i="4" s="1"/>
  <c r="T2" i="4" s="1"/>
  <c r="T41" i="4" s="1"/>
  <c r="U2" i="4" s="1"/>
  <c r="U41" i="4" s="1"/>
  <c r="V2" i="4" s="1"/>
  <c r="V41" i="4" s="1"/>
  <c r="W2" i="4" s="1"/>
  <c r="W41" i="4" s="1"/>
  <c r="X2" i="4" s="1"/>
  <c r="X41" i="4" s="1"/>
  <c r="Y2" i="4" s="1"/>
  <c r="Y41" i="4" s="1"/>
  <c r="Z2" i="4" s="1"/>
  <c r="Z41" i="4" s="1"/>
  <c r="AA2" i="4" s="1"/>
  <c r="AA41" i="4" s="1"/>
  <c r="AB2" i="4" s="1"/>
  <c r="AB41" i="4" s="1"/>
  <c r="AC2" i="4" s="1"/>
  <c r="AC41" i="4" s="1"/>
  <c r="AD2" i="4" s="1"/>
  <c r="AD41" i="4" s="1"/>
  <c r="AE2" i="4" s="1"/>
  <c r="AE41" i="4" s="1"/>
  <c r="AF2" i="4" s="1"/>
  <c r="AF41" i="4" s="1"/>
  <c r="AG2" i="4" s="1"/>
  <c r="AG41" i="4" s="1"/>
  <c r="AH2" i="4" s="1"/>
  <c r="AH41" i="4" s="1"/>
  <c r="AI2" i="4" s="1"/>
  <c r="AI41" i="4" s="1"/>
  <c r="AJ2" i="4" s="1"/>
  <c r="AJ41" i="4" s="1"/>
  <c r="AK2" i="4" s="1"/>
  <c r="AK41" i="4" s="1"/>
  <c r="AL2" i="4" s="1"/>
  <c r="AL41" i="4" s="1"/>
  <c r="AM2" i="4" s="1"/>
  <c r="AM41" i="4" s="1"/>
  <c r="J45" i="4"/>
  <c r="AK39" i="4"/>
  <c r="AA49" i="4" l="1"/>
  <c r="Z49" i="4"/>
  <c r="Y49" i="4"/>
  <c r="X49" i="4"/>
  <c r="W49" i="4"/>
  <c r="V49" i="4"/>
  <c r="U49" i="4"/>
  <c r="T49" i="4"/>
  <c r="S49" i="4"/>
  <c r="R49" i="4"/>
  <c r="Q49" i="4"/>
  <c r="O49" i="4"/>
  <c r="N49" i="4"/>
  <c r="M49" i="4"/>
  <c r="L49" i="4"/>
  <c r="K49" i="4"/>
  <c r="J49" i="4"/>
  <c r="I49" i="4"/>
  <c r="H49" i="4"/>
  <c r="P49" i="4" l="1"/>
  <c r="C23" i="3"/>
  <c r="D23" i="3"/>
  <c r="E23" i="3"/>
  <c r="F23" i="3"/>
  <c r="G23" i="3"/>
  <c r="H23" i="3"/>
  <c r="I23" i="3"/>
  <c r="J23" i="3"/>
  <c r="K23" i="3"/>
  <c r="L23" i="3"/>
  <c r="M23" i="3"/>
  <c r="B23" i="3"/>
  <c r="B22" i="3"/>
  <c r="B21" i="3"/>
  <c r="B20" i="3"/>
  <c r="C22" i="3"/>
  <c r="D22" i="3"/>
  <c r="E22" i="3"/>
  <c r="F22" i="3"/>
  <c r="G22" i="3"/>
  <c r="H22" i="3"/>
  <c r="I22" i="3"/>
  <c r="J22" i="3"/>
  <c r="K22" i="3"/>
  <c r="L22" i="3"/>
  <c r="M22" i="3"/>
  <c r="N22" i="3"/>
  <c r="C22" i="2"/>
  <c r="D22" i="2"/>
  <c r="F22" i="2"/>
  <c r="H22" i="2"/>
  <c r="B22" i="2"/>
  <c r="C21" i="2"/>
  <c r="D21" i="2"/>
  <c r="E21" i="2"/>
  <c r="E22" i="2" s="1"/>
  <c r="F21" i="2"/>
  <c r="H21" i="2"/>
  <c r="J21" i="2"/>
  <c r="J22" i="2" s="1"/>
  <c r="L21" i="2"/>
  <c r="L22" i="2" s="1"/>
  <c r="B21" i="2"/>
  <c r="N23" i="3"/>
  <c r="N21" i="3"/>
  <c r="C21" i="3"/>
  <c r="D21" i="3"/>
  <c r="E21" i="3"/>
  <c r="F21" i="3"/>
  <c r="G21" i="3"/>
  <c r="H21" i="3"/>
  <c r="I21" i="3"/>
  <c r="J21" i="3"/>
  <c r="K21" i="3"/>
  <c r="L21" i="3"/>
  <c r="M21" i="3"/>
  <c r="C20" i="3"/>
  <c r="D20" i="3"/>
  <c r="E20" i="3"/>
  <c r="F20" i="3"/>
  <c r="G20" i="3"/>
  <c r="H20" i="3"/>
  <c r="I20" i="3"/>
  <c r="J20" i="3"/>
  <c r="K20" i="3"/>
  <c r="L20" i="3"/>
  <c r="M20" i="3"/>
  <c r="C21" i="1"/>
  <c r="C22" i="1" s="1"/>
  <c r="D21" i="1"/>
  <c r="E21" i="1"/>
  <c r="F21" i="1"/>
  <c r="G21" i="1"/>
  <c r="G22" i="1" s="1"/>
  <c r="G23" i="1" s="1"/>
  <c r="H21" i="1"/>
  <c r="I21" i="1"/>
  <c r="J21" i="1"/>
  <c r="K21" i="1"/>
  <c r="L21" i="1"/>
  <c r="M21" i="1"/>
  <c r="B21" i="1"/>
  <c r="C20" i="1"/>
  <c r="D20" i="1"/>
  <c r="E20" i="1"/>
  <c r="F20" i="1"/>
  <c r="G20" i="1"/>
  <c r="H20" i="1"/>
  <c r="I20" i="1"/>
  <c r="J20" i="1"/>
  <c r="K20" i="1"/>
  <c r="L20" i="1"/>
  <c r="M20" i="1"/>
  <c r="B20" i="1"/>
  <c r="C20" i="2"/>
  <c r="D20" i="2"/>
  <c r="E20" i="2"/>
  <c r="F20" i="2"/>
  <c r="G20" i="2"/>
  <c r="G21" i="2" s="1"/>
  <c r="G22" i="2" s="1"/>
  <c r="H20" i="2"/>
  <c r="I20" i="2"/>
  <c r="I21" i="2" s="1"/>
  <c r="I22" i="2" s="1"/>
  <c r="J20" i="2"/>
  <c r="K20" i="2"/>
  <c r="K21" i="2" s="1"/>
  <c r="K22" i="2" s="1"/>
  <c r="L20" i="2"/>
  <c r="M20" i="2"/>
  <c r="M21" i="2" s="1"/>
  <c r="M22" i="2" s="1"/>
  <c r="B20" i="2"/>
  <c r="M13" i="3"/>
  <c r="K13" i="3"/>
  <c r="L13" i="3"/>
  <c r="C13" i="3"/>
  <c r="D13" i="3"/>
  <c r="E13" i="3"/>
  <c r="F13" i="3"/>
  <c r="G13" i="3"/>
  <c r="H13" i="3"/>
  <c r="I13" i="3"/>
  <c r="J13" i="3"/>
  <c r="B13" i="3"/>
  <c r="C13" i="2"/>
  <c r="D13" i="2"/>
  <c r="E13" i="2"/>
  <c r="F13" i="2"/>
  <c r="G13" i="2"/>
  <c r="H13" i="2"/>
  <c r="I13" i="2"/>
  <c r="J13" i="2"/>
  <c r="K13" i="2"/>
  <c r="L13" i="2"/>
  <c r="M13" i="2"/>
  <c r="B13" i="2"/>
  <c r="N10" i="1"/>
  <c r="N13" i="1"/>
  <c r="N14" i="1"/>
  <c r="N15" i="1"/>
  <c r="N16" i="1"/>
  <c r="N17" i="1"/>
  <c r="M13" i="1"/>
  <c r="M15" i="1" s="1"/>
  <c r="K13" i="1"/>
  <c r="K17" i="1" s="1"/>
  <c r="L13" i="1"/>
  <c r="G13" i="1"/>
  <c r="H13" i="1"/>
  <c r="I13" i="1"/>
  <c r="I17" i="1" s="1"/>
  <c r="J13" i="1"/>
  <c r="F13" i="1"/>
  <c r="F17" i="1" s="1"/>
  <c r="N10" i="3"/>
  <c r="N14" i="3"/>
  <c r="N15" i="3"/>
  <c r="N16" i="3"/>
  <c r="N17" i="3"/>
  <c r="K10" i="3"/>
  <c r="L10" i="3"/>
  <c r="M10" i="3"/>
  <c r="C10" i="3"/>
  <c r="D10" i="3"/>
  <c r="E10" i="3"/>
  <c r="F10" i="3"/>
  <c r="G10" i="3"/>
  <c r="H10" i="3"/>
  <c r="I10" i="3"/>
  <c r="J10" i="3"/>
  <c r="B10" i="3"/>
  <c r="N4" i="3"/>
  <c r="N17" i="2"/>
  <c r="N15" i="2"/>
  <c r="N16" i="2"/>
  <c r="N14" i="2"/>
  <c r="N10" i="2"/>
  <c r="G17" i="1"/>
  <c r="M10" i="2"/>
  <c r="C10" i="2"/>
  <c r="D10" i="2"/>
  <c r="E10" i="2"/>
  <c r="F10" i="2"/>
  <c r="G10" i="2"/>
  <c r="H10" i="2"/>
  <c r="I10" i="2"/>
  <c r="J10" i="2"/>
  <c r="K10" i="2"/>
  <c r="L10" i="2"/>
  <c r="B10" i="2"/>
  <c r="N4" i="2"/>
  <c r="N4" i="1"/>
  <c r="H22" i="1"/>
  <c r="D22" i="1"/>
  <c r="D23" i="1" s="1"/>
  <c r="E22" i="1"/>
  <c r="H23" i="1"/>
  <c r="C17" i="1"/>
  <c r="D17" i="1"/>
  <c r="E17" i="1"/>
  <c r="H17" i="1"/>
  <c r="J17" i="1"/>
  <c r="L17" i="1"/>
  <c r="M17" i="1"/>
  <c r="B17" i="1"/>
  <c r="C15" i="1"/>
  <c r="D15" i="1"/>
  <c r="E15" i="1"/>
  <c r="H15" i="1"/>
  <c r="J15" i="1"/>
  <c r="K15" i="1"/>
  <c r="L15" i="1"/>
  <c r="B15" i="1"/>
  <c r="D10" i="1"/>
  <c r="E10" i="1"/>
  <c r="F10" i="1"/>
  <c r="G10" i="1"/>
  <c r="H10" i="1"/>
  <c r="I10" i="1"/>
  <c r="J10" i="1"/>
  <c r="K10" i="1"/>
  <c r="L10" i="1"/>
  <c r="M10" i="1"/>
  <c r="C10" i="1"/>
  <c r="B10" i="1"/>
  <c r="N20" i="3" l="1"/>
  <c r="C23" i="1"/>
  <c r="J22" i="1"/>
  <c r="J23" i="1" s="1"/>
  <c r="F22" i="1"/>
  <c r="F23" i="1" s="1"/>
  <c r="I23" i="1"/>
  <c r="N20" i="1"/>
  <c r="M22" i="1"/>
  <c r="M23" i="1" s="1"/>
  <c r="I22" i="1"/>
  <c r="L22" i="1"/>
  <c r="L23" i="1" s="1"/>
  <c r="E23" i="1"/>
  <c r="K22" i="1"/>
  <c r="K23" i="1" s="1"/>
  <c r="K23" i="2"/>
  <c r="G23" i="2"/>
  <c r="C23" i="2"/>
  <c r="M23" i="2"/>
  <c r="I23" i="2"/>
  <c r="E23" i="2"/>
  <c r="J23" i="2"/>
  <c r="F23" i="2"/>
  <c r="N20" i="2"/>
  <c r="D23" i="2"/>
  <c r="L23" i="2"/>
  <c r="H23" i="2"/>
  <c r="N13" i="2"/>
  <c r="F15" i="1"/>
  <c r="N13" i="3"/>
  <c r="I15" i="1"/>
  <c r="G15" i="1"/>
  <c r="N21" i="1" l="1"/>
  <c r="B22" i="1"/>
  <c r="N22" i="1" s="1"/>
  <c r="N22" i="2"/>
  <c r="N21" i="2"/>
  <c r="B24" i="10"/>
  <c r="B23" i="1" l="1"/>
  <c r="N23" i="1" s="1"/>
  <c r="B23" i="2"/>
  <c r="N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F5E040D8-4F74-4166-AEC8-6CAB96BAAED0}">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BA4B4160-CAF8-49DD-9647-004211D68BA5}">
      <text>
        <r>
          <rPr>
            <b/>
            <sz val="9"/>
            <color indexed="81"/>
            <rFont val="Tahoma"/>
            <family val="2"/>
          </rPr>
          <t>User:</t>
        </r>
        <r>
          <rPr>
            <sz val="9"/>
            <color indexed="81"/>
            <rFont val="Tahoma"/>
            <family val="2"/>
          </rPr>
          <t xml:space="preserve">
This is when you receive cash, not when you invoice a client. </t>
        </r>
      </text>
    </comment>
    <comment ref="A8" authorId="0" shapeId="0" xr:uid="{31B0B459-C125-43F8-80E6-297938FE08E1}">
      <text>
        <r>
          <rPr>
            <b/>
            <sz val="9"/>
            <color indexed="81"/>
            <rFont val="Tahoma"/>
            <family val="2"/>
          </rPr>
          <t>User:</t>
        </r>
        <r>
          <rPr>
            <sz val="9"/>
            <color indexed="81"/>
            <rFont val="Tahoma"/>
            <family val="2"/>
          </rPr>
          <t xml:space="preserve">
Cash expenses
</t>
        </r>
      </text>
    </comment>
    <comment ref="C41" authorId="0" shapeId="0" xr:uid="{4724E3C4-B402-44D5-A0FD-16AF35DDD2AA}">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<sst xmlns="http://schemas.openxmlformats.org/spreadsheetml/2006/main" count="165" uniqueCount="108">
  <si>
    <t xml:space="preserve">Income Statement Year 1 </t>
  </si>
  <si>
    <t>Income Statement Year 2</t>
  </si>
  <si>
    <t>Income Statement Year 3</t>
  </si>
  <si>
    <t xml:space="preserve">Balance Sheet Year 1 </t>
  </si>
  <si>
    <t>Balance Sheet Year 2</t>
  </si>
  <si>
    <t>Balance Sheet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</si>
  <si>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</si>
  <si>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</si>
  <si>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</si>
  <si>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</si>
  <si>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</si>
  <si>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</si>
  <si>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</si>
  <si>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</si>
  <si>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</si>
  <si>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</si>
  <si>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</si>
  <si>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</si>
  <si>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</si>
  <si>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</si>
  <si>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</si>
  <si>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</si>
  <si>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</si>
  <si>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</si>
  <si>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</si>
  <si>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</si>
  <si>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</si>
  <si>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</si>
  <si>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</si>
  <si>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Marketing</t>
  </si>
  <si>
    <t>Website</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</si>
  <si>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</si>
  <si>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</si>
  <si>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Item 1</t>
  </si>
  <si>
    <t>Item 2</t>
  </si>
  <si>
    <t>Item 3</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</si>
  <si>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</si>
  <si>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</si>
  <si>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</si>
  <si>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</si>
  <si>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</si>
  <si>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Sales Category 1</t>
  </si>
  <si>
    <t>Wages</t>
  </si>
  <si>
    <t>Legal Fees</t>
  </si>
  <si>
    <t xml:space="preserve">Advertising </t>
  </si>
  <si>
    <t>Supplies</t>
  </si>
  <si>
    <t xml:space="preserve">Interest Expense </t>
  </si>
  <si>
    <t xml:space="preserve">Add expenses as you go below by inserting rows </t>
  </si>
  <si>
    <t xml:space="preserve">Gross Revenue </t>
  </si>
  <si>
    <t xml:space="preserve">Total Expenses </t>
  </si>
  <si>
    <t xml:space="preserve">Net Profit Before Tax </t>
  </si>
  <si>
    <t xml:space="preserve">Estimated Income Tax % </t>
  </si>
  <si>
    <t>Net Profit After Tax</t>
  </si>
  <si>
    <t xml:space="preserve">Total Funding Sources </t>
  </si>
  <si>
    <t xml:space="preserve">Charcoal Grill with extented protection plan </t>
  </si>
  <si>
    <t>Spices and charcoal</t>
  </si>
  <si>
    <t>Furniture (sitting arrangment)</t>
  </si>
  <si>
    <t>Approximate Net Income</t>
  </si>
  <si>
    <t>Don't Let cash go below:</t>
  </si>
  <si>
    <t>Cash at the end of the period:</t>
  </si>
  <si>
    <t>Total Changes in cash</t>
  </si>
  <si>
    <t>Other changes in cash in:</t>
  </si>
  <si>
    <t>Other #2</t>
  </si>
  <si>
    <t>Other #1</t>
  </si>
  <si>
    <t>Cash received from investment</t>
  </si>
  <si>
    <t>Cash Received from Loan</t>
  </si>
  <si>
    <t>Other Changes in Cash (CASH IN)</t>
  </si>
  <si>
    <t>Other changes in cash out:</t>
  </si>
  <si>
    <t>Other Savings</t>
  </si>
  <si>
    <t>Tax savings</t>
  </si>
  <si>
    <t>Loan Repayment</t>
  </si>
  <si>
    <t>Owners draw</t>
  </si>
  <si>
    <t>Credit Card Payment</t>
  </si>
  <si>
    <t>Other Changes in Cash (CASH OUT)</t>
  </si>
  <si>
    <t>Total Operating Expenses:</t>
  </si>
  <si>
    <t>Expense #6</t>
  </si>
  <si>
    <t>Expense #5</t>
  </si>
  <si>
    <t>Expense #4</t>
  </si>
  <si>
    <t>Expense #3</t>
  </si>
  <si>
    <t>Expense #2</t>
  </si>
  <si>
    <t>Expense #1</t>
  </si>
  <si>
    <t xml:space="preserve">Office expenses </t>
  </si>
  <si>
    <t>Meals</t>
  </si>
  <si>
    <t>Utilities</t>
  </si>
  <si>
    <t>Rent</t>
  </si>
  <si>
    <t>Insurance</t>
  </si>
  <si>
    <t>Payroll taxes</t>
  </si>
  <si>
    <t>Payroll</t>
  </si>
  <si>
    <t>Cost of Goods Sold</t>
  </si>
  <si>
    <t>Expenses (CASH OUT)</t>
  </si>
  <si>
    <t>Total Income:</t>
  </si>
  <si>
    <t>Revenue Steam # 1</t>
  </si>
  <si>
    <t>Income Sources (CASH IN)</t>
  </si>
  <si>
    <t>Cash at the Beginning of the period</t>
  </si>
  <si>
    <t xml:space="preserve">Period (Month): </t>
  </si>
  <si>
    <t>Year 1</t>
  </si>
  <si>
    <t>Current Assets</t>
  </si>
  <si>
    <t>cash</t>
  </si>
  <si>
    <t>inventory</t>
  </si>
  <si>
    <t>fixed Assets</t>
  </si>
  <si>
    <t>Equipments</t>
  </si>
  <si>
    <t>Total Assets</t>
  </si>
  <si>
    <t>Currents Liabilities</t>
  </si>
  <si>
    <t xml:space="preserve">account payable </t>
  </si>
  <si>
    <t xml:space="preserve">income tax </t>
  </si>
  <si>
    <t>Long term Liabilities</t>
  </si>
  <si>
    <t>net profit(equity)</t>
  </si>
  <si>
    <t>Total Liabitlities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</si>
</sst>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_(* #,##0_);_(* \(#,##0\);_(* &quot;-&quot;??_);_(@_)"/>
  </numFmts>
  <fonts count="16">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sz val="10"/>
      <color theme="1"/>
      <name val="Arial"/>
      <family val="2"/>
    </font>
    <font>
      <sz val="10"/>
      <color theme="1"/>
      <name val="Arial"/>
      <charset val="134"/>
    </font>
    <font>
      <b/>
      <sz val="10"/>
      <color theme="1"/>
      <name val="Arial"/>
      <charset val="134"/>
    </font>
    <font>
      <b/>
      <sz val="10"/>
      <name val="Arial"/>
      <family val="2"/>
    </font>
    <font>
      <b/>
      <sz val="10"/>
      <color theme="1"/>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3" fillId="3" borderId="0" xfId="0" applyFont="1" applyFill="1" applyAlignment="1">
      <alignment horizontal="center"/>
    </xf>
    <xf numFmtId="8" fontId="0" fillId="0" borderId="0" xfId="0" applyNumberFormat="1"/>
    <xf numFmtId="0" fontId="0" fillId="2" borderId="0" xfId="0" applyFill="1" applyAlignment="1">
      <alignment horizontal="center" wrapText="1"/>
    </xf>
    <xf numFmtId="6" fontId="0" fillId="0" borderId="0" xfId="0" applyNumberFormat="1"/>
    <xf numFmtId="8" fontId="1" fillId="0" borderId="9" xfId="0" applyNumberFormat="1" applyFont="1" applyBorder="1"/>
    <xf numFmtId="44" fontId="6" fillId="0" borderId="0" xfId="1" applyNumberFormat="1" applyFont="1"/>
    <xf numFmtId="44" fontId="0" fillId="0" borderId="0" xfId="0" applyNumberFormat="1"/>
    <xf numFmtId="164" fontId="0" fillId="0" borderId="0" xfId="0" applyNumberFormat="1"/>
    <xf numFmtId="44" fontId="0" fillId="0" borderId="0" xfId="2" applyFont="1"/>
    <xf numFmtId="44" fontId="0" fillId="0" borderId="10" xfId="2" applyFont="1" applyBorder="1"/>
    <xf numFmtId="44" fontId="3" fillId="0" borderId="0" xfId="2" applyFont="1"/>
    <xf numFmtId="43" fontId="7" fillId="0" borderId="0" xfId="1" applyFont="1"/>
    <xf numFmtId="0" fontId="7" fillId="0" borderId="0" xfId="0" applyFont="1"/>
    <xf numFmtId="165" fontId="8" fillId="0" borderId="10" xfId="1" applyNumberFormat="1" applyFont="1" applyFill="1" applyBorder="1" applyAlignment="1">
      <alignment horizontal="center"/>
    </xf>
    <xf numFmtId="0" fontId="7" fillId="0" borderId="0" xfId="0" applyFont="1" applyAlignment="1">
      <alignment horizontal="right"/>
    </xf>
    <xf numFmtId="17" fontId="6" fillId="0" borderId="11" xfId="0" applyNumberFormat="1" applyFont="1" applyBorder="1" applyAlignment="1">
      <alignment horizontal="center"/>
    </xf>
    <xf numFmtId="165" fontId="9" fillId="4" borderId="0" xfId="1" applyNumberFormat="1" applyFont="1" applyFill="1" applyBorder="1" applyAlignment="1">
      <alignment horizontal="center"/>
    </xf>
    <xf numFmtId="0" fontId="6" fillId="0" borderId="0" xfId="0" applyFont="1"/>
    <xf numFmtId="0" fontId="10" fillId="0" borderId="0" xfId="0" applyFont="1" applyAlignment="1">
      <alignment horizontal="right"/>
    </xf>
    <xf numFmtId="165" fontId="10" fillId="0" borderId="0" xfId="1" applyNumberFormat="1" applyFont="1" applyFill="1" applyBorder="1" applyAlignment="1">
      <alignment horizontal="center"/>
    </xf>
    <xf numFmtId="165" fontId="9" fillId="0" borderId="0" xfId="1" applyNumberFormat="1" applyFont="1" applyFill="1" applyBorder="1" applyAlignment="1">
      <alignment horizontal="center"/>
    </xf>
    <xf numFmtId="165" fontId="6" fillId="0" borderId="0" xfId="1" applyNumberFormat="1" applyFont="1" applyBorder="1" applyAlignment="1">
      <alignment horizontal="center"/>
    </xf>
    <xf numFmtId="0" fontId="11" fillId="0" borderId="0" xfId="0" applyFont="1"/>
    <xf numFmtId="165" fontId="6" fillId="0" borderId="0" xfId="1" applyNumberFormat="1" applyFont="1"/>
    <xf numFmtId="0" fontId="6" fillId="0" borderId="0" xfId="0" applyFont="1" applyAlignment="1">
      <alignment horizontal="right"/>
    </xf>
    <xf numFmtId="165" fontId="10" fillId="4" borderId="0" xfId="1" applyNumberFormat="1" applyFont="1" applyFill="1"/>
    <xf numFmtId="165" fontId="6" fillId="0" borderId="7" xfId="1" applyNumberFormat="1" applyFont="1" applyBorder="1"/>
    <xf numFmtId="165" fontId="10" fillId="4" borderId="2" xfId="1" applyNumberFormat="1" applyFont="1" applyFill="1" applyBorder="1"/>
    <xf numFmtId="38" fontId="10" fillId="4" borderId="0" xfId="1" applyNumberFormat="1" applyFont="1" applyFill="1"/>
    <xf numFmtId="38" fontId="6" fillId="4" borderId="9" xfId="1" applyNumberFormat="1" applyFont="1" applyFill="1" applyBorder="1"/>
    <xf numFmtId="43" fontId="6" fillId="0" borderId="0" xfId="1" applyFont="1"/>
    <xf numFmtId="165" fontId="10" fillId="0" borderId="10" xfId="1" applyNumberFormat="1" applyFont="1" applyFill="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3" fillId="3" borderId="0" xfId="0" applyFont="1" applyFill="1" applyAlignment="1">
      <alignment horizontal="center"/>
    </xf>
    <xf numFmtId="0" fontId="6" fillId="0" borderId="0" xfId="0" applyFont="1" applyAlignment="1">
      <alignment horizontal="left"/>
    </xf>
    <xf numFmtId="0" fontId="6" fillId="0" borderId="0" xfId="0" applyFont="1" applyAlignment="1">
      <alignment horizontal="right"/>
    </xf>
    <xf numFmtId="0" fontId="0" fillId="0" borderId="0" xfId="0" applyFont="1"/>
  </cellXfs>
  <cellStyles count="3">
    <cellStyle name="Comma" xfId="1" builtinId="3"/>
    <cellStyle name="Currency" xfId="2" builtinId="4"/>
    <cellStyle name="Normal" xfId="0" builtinId="0"/>
  </cellStyles>
  <dxfs count="1">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5"/>
  <sheetViews>
    <sheetView topLeftCell="A7" zoomScaleNormal="100" workbookViewId="0">
      <selection activeCell="B24" sqref="B24"/>
    </sheetView>
  </sheetViews>
  <sheetFormatPr defaultColWidth="11" defaultRowHeight="15.75"/>
  <cols>
    <col min="1" max="1" width="37.5" bestFit="1" customWidth="1"/>
  </cols>
  <sheetData>
    <row r="1" spans="1:10">
      <c r="A1" s="55" t="s">
        <v>21</v>
      </c>
      <c r="B1" s="55"/>
      <c r="C1" s="55"/>
    </row>
    <row r="2" spans="1:10">
      <c r="A2" s="55" t="s">
        <v>31</v>
      </c>
      <c r="B2" s="55"/>
      <c r="C2" s="55"/>
    </row>
    <row r="3" spans="1:10">
      <c r="A3" s="2" t="s">
        <v>23</v>
      </c>
      <c r="B3" s="2" t="s">
        <v>22</v>
      </c>
      <c r="D3" s="40" t="s">
        <v>32</v>
      </c>
      <c r="E3" s="41"/>
      <c r="F3" s="41"/>
      <c r="G3" s="41"/>
      <c r="H3" s="42"/>
    </row>
    <row r="4" spans="1:10" ht="15.95" customHeight="1">
      <c r="A4" t="s">
        <v>33</v>
      </c>
      <c r="D4" s="43"/>
      <c r="E4" s="44"/>
      <c r="F4" s="44"/>
      <c r="G4" s="44"/>
      <c r="H4" s="45"/>
      <c r="I4" s="3"/>
      <c r="J4" s="3"/>
    </row>
    <row r="5" spans="1:10">
      <c r="A5" t="s">
        <v>34</v>
      </c>
      <c r="D5" s="46"/>
      <c r="E5" s="47"/>
      <c r="F5" s="47"/>
      <c r="G5" s="47"/>
      <c r="H5" s="48"/>
      <c r="I5" s="3"/>
      <c r="J5" s="3"/>
    </row>
    <row r="6" spans="1:10">
      <c r="A6" t="s">
        <v>35</v>
      </c>
      <c r="I6" s="3"/>
      <c r="J6" s="3"/>
    </row>
    <row r="7" spans="1:10">
      <c r="G7" s="3"/>
      <c r="H7" s="3"/>
      <c r="I7" s="3"/>
      <c r="J7" s="3"/>
    </row>
    <row r="8" spans="1:10">
      <c r="G8" s="3"/>
      <c r="H8" s="3"/>
      <c r="I8" s="3"/>
      <c r="J8" s="3"/>
    </row>
    <row r="9" spans="1:10">
      <c r="G9" s="3"/>
      <c r="H9" s="3"/>
      <c r="I9" s="3"/>
      <c r="J9" s="3"/>
    </row>
    <row r="10" spans="1:10" ht="15.95" customHeight="1">
      <c r="A10" s="1" t="s">
        <v>36</v>
      </c>
      <c r="D10" s="40" t="s">
        <v>37</v>
      </c>
      <c r="E10" s="41"/>
      <c r="F10" s="41"/>
      <c r="G10" s="41"/>
      <c r="H10" s="42"/>
      <c r="I10" s="3"/>
      <c r="J10" s="3"/>
    </row>
    <row r="11" spans="1:10">
      <c r="A11" t="s">
        <v>24</v>
      </c>
      <c r="D11" s="43"/>
      <c r="E11" s="44"/>
      <c r="F11" s="44"/>
      <c r="G11" s="44"/>
      <c r="H11" s="45"/>
      <c r="I11" s="3"/>
      <c r="J11" s="3"/>
    </row>
    <row r="12" spans="1:10">
      <c r="A12" t="s">
        <v>25</v>
      </c>
      <c r="D12" s="43"/>
      <c r="E12" s="44"/>
      <c r="F12" s="44"/>
      <c r="G12" s="44"/>
      <c r="H12" s="45"/>
      <c r="I12" s="3"/>
      <c r="J12" s="3"/>
    </row>
    <row r="13" spans="1:10">
      <c r="A13" t="s">
        <v>26</v>
      </c>
      <c r="D13" s="43"/>
      <c r="E13" s="44"/>
      <c r="F13" s="44"/>
      <c r="G13" s="44"/>
      <c r="H13" s="45"/>
    </row>
    <row r="14" spans="1:10">
      <c r="A14" t="s">
        <v>27</v>
      </c>
      <c r="D14" s="46"/>
      <c r="E14" s="47"/>
      <c r="F14" s="47"/>
      <c r="G14" s="47"/>
      <c r="H14" s="48"/>
    </row>
    <row r="15" spans="1:10">
      <c r="A15" t="s">
        <v>28</v>
      </c>
    </row>
    <row r="16" spans="1:10">
      <c r="A16" s="1" t="s">
        <v>53</v>
      </c>
    </row>
    <row r="18" spans="1:8" ht="15.95" customHeight="1">
      <c r="A18" s="1" t="s">
        <v>38</v>
      </c>
      <c r="D18" s="49" t="s">
        <v>39</v>
      </c>
      <c r="E18" s="50"/>
      <c r="F18" s="50"/>
      <c r="G18" s="50"/>
      <c r="H18" s="51"/>
    </row>
    <row r="19" spans="1:8">
      <c r="A19" t="s">
        <v>54</v>
      </c>
      <c r="B19" s="9">
        <v>617.98</v>
      </c>
      <c r="D19" s="52"/>
      <c r="E19" s="53"/>
      <c r="F19" s="53"/>
      <c r="G19" s="53"/>
      <c r="H19" s="54"/>
    </row>
    <row r="20" spans="1:8">
      <c r="A20" t="s">
        <v>56</v>
      </c>
      <c r="B20" s="9">
        <v>1500</v>
      </c>
      <c r="D20" s="10"/>
      <c r="E20" s="10"/>
      <c r="F20" s="10"/>
      <c r="G20" s="10"/>
      <c r="H20" s="10"/>
    </row>
    <row r="21" spans="1:8">
      <c r="A21" t="s">
        <v>55</v>
      </c>
      <c r="B21" s="11">
        <v>500</v>
      </c>
      <c r="D21" s="4"/>
      <c r="E21" s="4"/>
      <c r="F21" s="4"/>
      <c r="G21" s="4"/>
      <c r="H21" s="4"/>
    </row>
    <row r="22" spans="1:8">
      <c r="A22" t="s">
        <v>29</v>
      </c>
      <c r="B22" s="11">
        <v>500</v>
      </c>
      <c r="D22" s="4"/>
      <c r="E22" s="4"/>
      <c r="F22" s="4"/>
      <c r="G22" s="4"/>
      <c r="H22" s="4"/>
    </row>
    <row r="23" spans="1:8">
      <c r="A23" t="s">
        <v>30</v>
      </c>
      <c r="B23" s="11">
        <v>215</v>
      </c>
      <c r="D23" s="4"/>
      <c r="E23" s="4"/>
      <c r="F23" s="4"/>
      <c r="G23" s="4"/>
      <c r="H23" s="4"/>
    </row>
    <row r="24" spans="1:8" ht="16.5" thickBot="1">
      <c r="A24" s="1" t="s">
        <v>40</v>
      </c>
      <c r="B24" s="12">
        <f>B19+B20+B21+B22+B23</f>
        <v>3332.98</v>
      </c>
    </row>
    <row r="25" spans="1:8" ht="16.5" thickTop="1"/>
  </sheetData>
  <mergeCells count="5">
    <mergeCell ref="D10:H14"/>
    <mergeCell ref="D3:H5"/>
    <mergeCell ref="D18:H19"/>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N23"/>
  <sheetViews>
    <sheetView topLeftCell="I8" workbookViewId="0">
      <selection activeCell="B16" sqref="B16"/>
    </sheetView>
  </sheetViews>
  <sheetFormatPr defaultColWidth="11" defaultRowHeight="15.75"/>
  <cols>
    <col min="1" max="1" width="26.375" bestFit="1" customWidth="1"/>
    <col min="8" max="13" width="12.125" bestFit="1" customWidth="1"/>
    <col min="14" max="14" width="12" bestFit="1" customWidth="1"/>
  </cols>
  <sheetData>
    <row r="1" spans="1:14">
      <c r="A1" t="s">
        <v>0</v>
      </c>
    </row>
    <row r="2" spans="1:14">
      <c r="B2" t="s">
        <v>8</v>
      </c>
      <c r="C2" t="s">
        <v>9</v>
      </c>
      <c r="D2" t="s">
        <v>10</v>
      </c>
      <c r="E2" t="s">
        <v>11</v>
      </c>
      <c r="F2" t="s">
        <v>12</v>
      </c>
      <c r="G2" t="s">
        <v>13</v>
      </c>
      <c r="H2" t="s">
        <v>14</v>
      </c>
      <c r="I2" t="s">
        <v>15</v>
      </c>
      <c r="J2" t="s">
        <v>16</v>
      </c>
      <c r="K2" t="s">
        <v>17</v>
      </c>
      <c r="L2" t="s">
        <v>18</v>
      </c>
      <c r="M2" t="s">
        <v>19</v>
      </c>
      <c r="N2" t="s">
        <v>20</v>
      </c>
    </row>
    <row r="3" spans="1:14" ht="16.5" thickBot="1">
      <c r="A3" s="1" t="s">
        <v>6</v>
      </c>
    </row>
    <row r="4" spans="1:14" ht="16.5" thickBot="1">
      <c r="A4" t="s">
        <v>41</v>
      </c>
      <c r="B4" s="13">
        <v>5200</v>
      </c>
      <c r="C4" s="13">
        <v>5800</v>
      </c>
      <c r="D4" s="13">
        <v>6000</v>
      </c>
      <c r="E4" s="13">
        <v>6600</v>
      </c>
      <c r="F4" s="13">
        <v>7000</v>
      </c>
      <c r="G4" s="13">
        <v>7700</v>
      </c>
      <c r="H4" s="13">
        <v>8200</v>
      </c>
      <c r="I4" s="13">
        <v>9100</v>
      </c>
      <c r="J4" s="13">
        <v>10000</v>
      </c>
      <c r="K4" s="13">
        <v>10500</v>
      </c>
      <c r="L4" s="13">
        <v>10800</v>
      </c>
      <c r="M4" s="13">
        <v>11000</v>
      </c>
      <c r="N4" s="17">
        <f>B4+C4+D4+E4+F4+G4+H4+I4+J4+K4+L4+M4</f>
        <v>97900</v>
      </c>
    </row>
    <row r="5" spans="1:14" ht="16.5" thickBot="1">
      <c r="N5" s="17"/>
    </row>
    <row r="6" spans="1:14" ht="16.5" thickBot="1">
      <c r="N6" s="17"/>
    </row>
    <row r="7" spans="1:14" ht="16.5" thickBot="1">
      <c r="N7" s="17"/>
    </row>
    <row r="8" spans="1:14" ht="16.5" thickBot="1">
      <c r="N8" s="17"/>
    </row>
    <row r="9" spans="1:14" ht="16.5" thickBot="1">
      <c r="N9" s="17"/>
    </row>
    <row r="10" spans="1:14" ht="16.5" thickBot="1">
      <c r="A10" s="1" t="s">
        <v>48</v>
      </c>
      <c r="B10" s="14">
        <f>B4</f>
        <v>5200</v>
      </c>
      <c r="C10" s="14">
        <f>C4</f>
        <v>5800</v>
      </c>
      <c r="D10" s="14">
        <f t="shared" ref="D10:M10" si="0">D4</f>
        <v>6000</v>
      </c>
      <c r="E10" s="14">
        <f t="shared" si="0"/>
        <v>6600</v>
      </c>
      <c r="F10" s="14">
        <f t="shared" si="0"/>
        <v>7000</v>
      </c>
      <c r="G10" s="14">
        <f t="shared" si="0"/>
        <v>7700</v>
      </c>
      <c r="H10" s="14">
        <f t="shared" si="0"/>
        <v>8200</v>
      </c>
      <c r="I10" s="14">
        <f t="shared" si="0"/>
        <v>9100</v>
      </c>
      <c r="J10" s="14">
        <f t="shared" si="0"/>
        <v>10000</v>
      </c>
      <c r="K10" s="14">
        <f t="shared" si="0"/>
        <v>10500</v>
      </c>
      <c r="L10" s="14">
        <f t="shared" si="0"/>
        <v>10800</v>
      </c>
      <c r="M10" s="14">
        <f t="shared" si="0"/>
        <v>11000</v>
      </c>
      <c r="N10" s="17">
        <f t="shared" ref="N10:N23" si="1">B10+C10+D10+E10+F10+G10+H10+I10+J10+K10+L10+M10</f>
        <v>97900</v>
      </c>
    </row>
    <row r="11" spans="1:14" ht="16.5" thickBot="1">
      <c r="N11" s="17"/>
    </row>
    <row r="12" spans="1:14" ht="16.5" thickBot="1">
      <c r="A12" s="1" t="s">
        <v>7</v>
      </c>
      <c r="N12" s="17"/>
    </row>
    <row r="13" spans="1:14" ht="16.5" thickBot="1">
      <c r="A13" t="s">
        <v>42</v>
      </c>
      <c r="B13" s="15">
        <v>0</v>
      </c>
      <c r="C13" s="15">
        <v>0</v>
      </c>
      <c r="D13" s="15">
        <v>0</v>
      </c>
      <c r="E13" s="15">
        <v>0</v>
      </c>
      <c r="F13" s="15">
        <f>(16.75*2)*30</f>
        <v>1005</v>
      </c>
      <c r="G13" s="15">
        <f t="shared" ref="G13:L13" si="2">(16.75*2)*30</f>
        <v>1005</v>
      </c>
      <c r="H13" s="15">
        <f t="shared" si="2"/>
        <v>1005</v>
      </c>
      <c r="I13" s="15">
        <f t="shared" si="2"/>
        <v>1005</v>
      </c>
      <c r="J13" s="15">
        <f t="shared" si="2"/>
        <v>1005</v>
      </c>
      <c r="K13" s="15">
        <f>(16.75*2)*30</f>
        <v>1005</v>
      </c>
      <c r="L13" s="15">
        <f t="shared" si="2"/>
        <v>1005</v>
      </c>
      <c r="M13" s="15">
        <f>(16.75*2)*30</f>
        <v>1005</v>
      </c>
      <c r="N13" s="17">
        <f t="shared" si="1"/>
        <v>8040</v>
      </c>
    </row>
    <row r="14" spans="1:14" ht="16.5" thickBot="1">
      <c r="A14" t="s">
        <v>43</v>
      </c>
      <c r="B14" s="15">
        <v>25</v>
      </c>
      <c r="C14" s="15">
        <v>0</v>
      </c>
      <c r="D14" s="15">
        <v>0</v>
      </c>
      <c r="E14" s="15">
        <v>0</v>
      </c>
      <c r="F14" s="15">
        <v>0</v>
      </c>
      <c r="G14" s="15">
        <v>0</v>
      </c>
      <c r="H14" s="15">
        <v>0</v>
      </c>
      <c r="I14" s="15">
        <v>0</v>
      </c>
      <c r="J14" s="15">
        <v>0</v>
      </c>
      <c r="K14" s="15">
        <v>0</v>
      </c>
      <c r="L14" s="15">
        <v>0</v>
      </c>
      <c r="M14" s="15">
        <v>0</v>
      </c>
      <c r="N14" s="17">
        <f t="shared" si="1"/>
        <v>25</v>
      </c>
    </row>
    <row r="15" spans="1:14" ht="16.5" thickBot="1">
      <c r="A15" t="s">
        <v>44</v>
      </c>
      <c r="B15" s="15">
        <f>B13</f>
        <v>0</v>
      </c>
      <c r="C15" s="15">
        <f t="shared" ref="C15:M15" si="3">C13</f>
        <v>0</v>
      </c>
      <c r="D15" s="15">
        <f t="shared" si="3"/>
        <v>0</v>
      </c>
      <c r="E15" s="15">
        <f t="shared" si="3"/>
        <v>0</v>
      </c>
      <c r="F15" s="15">
        <f t="shared" si="3"/>
        <v>1005</v>
      </c>
      <c r="G15" s="15">
        <f t="shared" si="3"/>
        <v>1005</v>
      </c>
      <c r="H15" s="15">
        <f t="shared" si="3"/>
        <v>1005</v>
      </c>
      <c r="I15" s="15">
        <f t="shared" si="3"/>
        <v>1005</v>
      </c>
      <c r="J15" s="15">
        <f t="shared" si="3"/>
        <v>1005</v>
      </c>
      <c r="K15" s="15">
        <f t="shared" si="3"/>
        <v>1005</v>
      </c>
      <c r="L15" s="15">
        <f t="shared" si="3"/>
        <v>1005</v>
      </c>
      <c r="M15" s="15">
        <f t="shared" si="3"/>
        <v>1005</v>
      </c>
      <c r="N15" s="17">
        <f t="shared" si="1"/>
        <v>8040</v>
      </c>
    </row>
    <row r="16" spans="1:14" ht="16.5" thickBot="1">
      <c r="A16" t="s">
        <v>45</v>
      </c>
      <c r="B16" s="15">
        <v>500</v>
      </c>
      <c r="C16" s="15">
        <v>500</v>
      </c>
      <c r="D16" s="16">
        <v>700</v>
      </c>
      <c r="E16" s="16">
        <v>700</v>
      </c>
      <c r="F16" s="16">
        <v>1000</v>
      </c>
      <c r="G16" s="16">
        <v>1000</v>
      </c>
      <c r="H16" s="16">
        <v>1200</v>
      </c>
      <c r="I16" s="16">
        <v>1200</v>
      </c>
      <c r="J16" s="16">
        <v>1500</v>
      </c>
      <c r="K16" s="16">
        <v>1500</v>
      </c>
      <c r="L16" s="16">
        <v>1500</v>
      </c>
      <c r="M16" s="16">
        <v>1800</v>
      </c>
      <c r="N16" s="17">
        <f t="shared" si="1"/>
        <v>13100</v>
      </c>
    </row>
    <row r="17" spans="1:14" ht="16.5" thickBot="1">
      <c r="A17" t="s">
        <v>46</v>
      </c>
      <c r="B17" s="15">
        <f>B13</f>
        <v>0</v>
      </c>
      <c r="C17" s="15">
        <f t="shared" ref="C17:M17" si="4">C13</f>
        <v>0</v>
      </c>
      <c r="D17" s="15">
        <f t="shared" si="4"/>
        <v>0</v>
      </c>
      <c r="E17" s="15">
        <f t="shared" si="4"/>
        <v>0</v>
      </c>
      <c r="F17" s="15">
        <f t="shared" si="4"/>
        <v>1005</v>
      </c>
      <c r="G17" s="15">
        <f t="shared" si="4"/>
        <v>1005</v>
      </c>
      <c r="H17" s="15">
        <f t="shared" si="4"/>
        <v>1005</v>
      </c>
      <c r="I17" s="15">
        <f t="shared" si="4"/>
        <v>1005</v>
      </c>
      <c r="J17" s="15">
        <f t="shared" si="4"/>
        <v>1005</v>
      </c>
      <c r="K17" s="15">
        <f t="shared" si="4"/>
        <v>1005</v>
      </c>
      <c r="L17" s="15">
        <f t="shared" si="4"/>
        <v>1005</v>
      </c>
      <c r="M17" s="15">
        <f t="shared" si="4"/>
        <v>1005</v>
      </c>
      <c r="N17" s="17">
        <f t="shared" si="1"/>
        <v>8040</v>
      </c>
    </row>
    <row r="18" spans="1:14" ht="15" customHeight="1" thickBot="1">
      <c r="A18" s="56" t="s">
        <v>47</v>
      </c>
      <c r="B18" s="56"/>
      <c r="C18" s="56"/>
      <c r="N18" s="17"/>
    </row>
    <row r="19" spans="1:14" ht="15" customHeight="1" thickBot="1">
      <c r="A19" s="5"/>
      <c r="B19" s="5"/>
      <c r="C19" s="5"/>
      <c r="N19" s="17"/>
    </row>
    <row r="20" spans="1:14" ht="16.5" thickBot="1">
      <c r="A20" s="1" t="s">
        <v>49</v>
      </c>
      <c r="B20" s="15">
        <f>B16+B14+B13</f>
        <v>525</v>
      </c>
      <c r="C20" s="15">
        <f t="shared" ref="C20:M20" si="5">C16+C14+C13</f>
        <v>500</v>
      </c>
      <c r="D20" s="15">
        <f t="shared" si="5"/>
        <v>700</v>
      </c>
      <c r="E20" s="15">
        <f t="shared" si="5"/>
        <v>700</v>
      </c>
      <c r="F20" s="15">
        <f t="shared" si="5"/>
        <v>2005</v>
      </c>
      <c r="G20" s="15">
        <f t="shared" si="5"/>
        <v>2005</v>
      </c>
      <c r="H20" s="15">
        <f t="shared" si="5"/>
        <v>2205</v>
      </c>
      <c r="I20" s="15">
        <f t="shared" si="5"/>
        <v>2205</v>
      </c>
      <c r="J20" s="15">
        <f t="shared" si="5"/>
        <v>2505</v>
      </c>
      <c r="K20" s="15">
        <f t="shared" si="5"/>
        <v>2505</v>
      </c>
      <c r="L20" s="15">
        <f t="shared" si="5"/>
        <v>2505</v>
      </c>
      <c r="M20" s="15">
        <f t="shared" si="5"/>
        <v>2805</v>
      </c>
      <c r="N20" s="17">
        <f t="shared" si="1"/>
        <v>21165</v>
      </c>
    </row>
    <row r="21" spans="1:14" ht="16.5" thickBot="1">
      <c r="A21" s="1" t="s">
        <v>50</v>
      </c>
      <c r="B21" s="14">
        <f>B10+B20</f>
        <v>5725</v>
      </c>
      <c r="C21" s="14">
        <f t="shared" ref="C21:M21" si="6">C10+C20</f>
        <v>6300</v>
      </c>
      <c r="D21" s="14">
        <f t="shared" si="6"/>
        <v>6700</v>
      </c>
      <c r="E21" s="14">
        <f t="shared" si="6"/>
        <v>7300</v>
      </c>
      <c r="F21" s="14">
        <f t="shared" si="6"/>
        <v>9005</v>
      </c>
      <c r="G21" s="14">
        <f t="shared" si="6"/>
        <v>9705</v>
      </c>
      <c r="H21" s="14">
        <f t="shared" si="6"/>
        <v>10405</v>
      </c>
      <c r="I21" s="14">
        <f t="shared" si="6"/>
        <v>11305</v>
      </c>
      <c r="J21" s="14">
        <f t="shared" si="6"/>
        <v>12505</v>
      </c>
      <c r="K21" s="14">
        <f t="shared" si="6"/>
        <v>13005</v>
      </c>
      <c r="L21" s="14">
        <f t="shared" si="6"/>
        <v>13305</v>
      </c>
      <c r="M21" s="14">
        <f t="shared" si="6"/>
        <v>13805</v>
      </c>
      <c r="N21" s="17">
        <f t="shared" si="1"/>
        <v>119065</v>
      </c>
    </row>
    <row r="22" spans="1:14" ht="16.5" thickBot="1">
      <c r="A22" t="s">
        <v>51</v>
      </c>
      <c r="B22" s="14">
        <f>B21*7.7%</f>
        <v>440.82499999999999</v>
      </c>
      <c r="C22" s="14">
        <f t="shared" ref="C22:E22" si="7">C21*7.7%</f>
        <v>485.09999999999997</v>
      </c>
      <c r="D22" s="14">
        <f t="shared" si="7"/>
        <v>515.9</v>
      </c>
      <c r="E22" s="14">
        <f t="shared" si="7"/>
        <v>562.1</v>
      </c>
      <c r="F22" s="14">
        <f>F21*10.5%</f>
        <v>945.52499999999998</v>
      </c>
      <c r="G22" s="14">
        <f>G21*10.5%</f>
        <v>1019.025</v>
      </c>
      <c r="H22" s="14">
        <f>H21*12.29%</f>
        <v>1278.7745</v>
      </c>
      <c r="I22" s="14">
        <f t="shared" ref="I22:M22" si="8">I21*12.29%</f>
        <v>1389.3844999999999</v>
      </c>
      <c r="J22" s="14">
        <f t="shared" si="8"/>
        <v>1536.8644999999999</v>
      </c>
      <c r="K22" s="14">
        <f t="shared" si="8"/>
        <v>1598.3145</v>
      </c>
      <c r="L22" s="14">
        <f t="shared" si="8"/>
        <v>1635.1844999999998</v>
      </c>
      <c r="M22" s="14">
        <f t="shared" si="8"/>
        <v>1696.6344999999999</v>
      </c>
      <c r="N22" s="17">
        <f t="shared" si="1"/>
        <v>13103.632</v>
      </c>
    </row>
    <row r="23" spans="1:14" ht="16.5" thickBot="1">
      <c r="A23" s="1" t="s">
        <v>52</v>
      </c>
      <c r="B23" s="14">
        <f>B21-B22</f>
        <v>5284.1750000000002</v>
      </c>
      <c r="C23" s="14">
        <f t="shared" ref="C23:I23" si="9">C21-C22</f>
        <v>5814.9</v>
      </c>
      <c r="D23" s="14">
        <f t="shared" si="9"/>
        <v>6184.1</v>
      </c>
      <c r="E23" s="14">
        <f t="shared" si="9"/>
        <v>6737.9</v>
      </c>
      <c r="F23" s="14">
        <f t="shared" si="9"/>
        <v>8059.4750000000004</v>
      </c>
      <c r="G23" s="14">
        <f t="shared" si="9"/>
        <v>8685.9750000000004</v>
      </c>
      <c r="H23" s="14">
        <f t="shared" si="9"/>
        <v>9126.2255000000005</v>
      </c>
      <c r="I23" s="14">
        <f t="shared" si="9"/>
        <v>9915.6154999999999</v>
      </c>
      <c r="J23" s="14">
        <f>J21-J22</f>
        <v>10968.1355</v>
      </c>
      <c r="K23" s="14">
        <f t="shared" ref="K23" si="10">K21-K22</f>
        <v>11406.6855</v>
      </c>
      <c r="L23" s="14">
        <f t="shared" ref="L23" si="11">L21-L22</f>
        <v>11669.815500000001</v>
      </c>
      <c r="M23" s="14">
        <f t="shared" ref="M23" si="12">M21-M22</f>
        <v>12108.3655</v>
      </c>
      <c r="N23" s="17">
        <f t="shared" si="1"/>
        <v>105961.368</v>
      </c>
    </row>
  </sheetData>
  <mergeCells count="1">
    <mergeCell ref="A18:C1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workbookViewId="0">
      <selection activeCell="B16" sqref="B16:M16"/>
    </sheetView>
  </sheetViews>
  <sheetFormatPr defaultColWidth="11" defaultRowHeight="15.75"/>
  <cols>
    <col min="1" max="1" width="26.375" bestFit="1" customWidth="1"/>
    <col min="14" max="14" width="12.125" bestFit="1" customWidth="1"/>
  </cols>
  <sheetData>
    <row r="1" spans="1:14">
      <c r="A1" t="s">
        <v>1</v>
      </c>
    </row>
    <row r="2" spans="1:14">
      <c r="B2" t="s">
        <v>8</v>
      </c>
      <c r="C2" t="s">
        <v>9</v>
      </c>
      <c r="D2" t="s">
        <v>10</v>
      </c>
      <c r="E2" t="s">
        <v>11</v>
      </c>
      <c r="F2" t="s">
        <v>12</v>
      </c>
      <c r="G2" t="s">
        <v>13</v>
      </c>
      <c r="H2" t="s">
        <v>14</v>
      </c>
      <c r="I2" t="s">
        <v>15</v>
      </c>
      <c r="J2" t="s">
        <v>16</v>
      </c>
      <c r="K2" t="s">
        <v>17</v>
      </c>
      <c r="L2" t="s">
        <v>18</v>
      </c>
      <c r="M2" t="s">
        <v>19</v>
      </c>
      <c r="N2" t="s">
        <v>20</v>
      </c>
    </row>
    <row r="3" spans="1:14">
      <c r="A3" s="1" t="s">
        <v>6</v>
      </c>
    </row>
    <row r="4" spans="1:14">
      <c r="A4" t="s">
        <v>41</v>
      </c>
      <c r="B4" s="14">
        <v>11500</v>
      </c>
      <c r="C4" s="14">
        <v>11500</v>
      </c>
      <c r="D4" s="14">
        <v>11500</v>
      </c>
      <c r="E4" s="14">
        <v>11500</v>
      </c>
      <c r="F4" s="14">
        <v>11500</v>
      </c>
      <c r="G4" s="14">
        <v>11500</v>
      </c>
      <c r="H4" s="14">
        <v>11500</v>
      </c>
      <c r="I4" s="14">
        <v>11500</v>
      </c>
      <c r="J4" s="14">
        <v>11500</v>
      </c>
      <c r="K4" s="14">
        <v>11500</v>
      </c>
      <c r="L4" s="14">
        <v>11500</v>
      </c>
      <c r="M4" s="14">
        <v>11500</v>
      </c>
      <c r="N4" s="14">
        <f>B4+C4+D4+E4+F4+G4+H4+I4+J4+K4+L4+M4</f>
        <v>138000</v>
      </c>
    </row>
    <row r="5" spans="1:14">
      <c r="N5" s="14"/>
    </row>
    <row r="6" spans="1:14">
      <c r="N6" s="14"/>
    </row>
    <row r="7" spans="1:14">
      <c r="N7" s="14"/>
    </row>
    <row r="8" spans="1:14">
      <c r="N8" s="14"/>
    </row>
    <row r="9" spans="1:14">
      <c r="N9" s="14"/>
    </row>
    <row r="10" spans="1:14">
      <c r="A10" s="1" t="s">
        <v>48</v>
      </c>
      <c r="B10" s="16">
        <f>B4</f>
        <v>11500</v>
      </c>
      <c r="C10" s="16">
        <f t="shared" ref="C10:L10" si="0">C4</f>
        <v>11500</v>
      </c>
      <c r="D10" s="16">
        <f t="shared" si="0"/>
        <v>11500</v>
      </c>
      <c r="E10" s="16">
        <f t="shared" si="0"/>
        <v>11500</v>
      </c>
      <c r="F10" s="16">
        <f t="shared" si="0"/>
        <v>11500</v>
      </c>
      <c r="G10" s="16">
        <f t="shared" si="0"/>
        <v>11500</v>
      </c>
      <c r="H10" s="16">
        <f t="shared" si="0"/>
        <v>11500</v>
      </c>
      <c r="I10" s="16">
        <f t="shared" si="0"/>
        <v>11500</v>
      </c>
      <c r="J10" s="16">
        <f t="shared" si="0"/>
        <v>11500</v>
      </c>
      <c r="K10" s="16">
        <f t="shared" si="0"/>
        <v>11500</v>
      </c>
      <c r="L10" s="16">
        <f t="shared" si="0"/>
        <v>11500</v>
      </c>
      <c r="M10" s="16">
        <f>M4</f>
        <v>11500</v>
      </c>
      <c r="N10" s="14">
        <f t="shared" ref="N10:N17" si="1">B10+C10+D10+E10+F10+G10+H10+I10+J10+K10+L10+M10</f>
        <v>138000</v>
      </c>
    </row>
    <row r="11" spans="1:14">
      <c r="N11" s="14"/>
    </row>
    <row r="12" spans="1:14">
      <c r="A12" s="1" t="s">
        <v>7</v>
      </c>
      <c r="N12" s="14"/>
    </row>
    <row r="13" spans="1:14">
      <c r="A13" t="s">
        <v>42</v>
      </c>
      <c r="B13" s="16">
        <f>(16.75*2)*30</f>
        <v>1005</v>
      </c>
      <c r="C13" s="16">
        <f t="shared" ref="C13:M13" si="2">(16.75*2)*30</f>
        <v>1005</v>
      </c>
      <c r="D13" s="16">
        <f t="shared" si="2"/>
        <v>1005</v>
      </c>
      <c r="E13" s="16">
        <f t="shared" si="2"/>
        <v>1005</v>
      </c>
      <c r="F13" s="16">
        <f t="shared" si="2"/>
        <v>1005</v>
      </c>
      <c r="G13" s="16">
        <f t="shared" si="2"/>
        <v>1005</v>
      </c>
      <c r="H13" s="16">
        <f t="shared" si="2"/>
        <v>1005</v>
      </c>
      <c r="I13" s="16">
        <f t="shared" si="2"/>
        <v>1005</v>
      </c>
      <c r="J13" s="16">
        <f t="shared" si="2"/>
        <v>1005</v>
      </c>
      <c r="K13" s="16">
        <f t="shared" si="2"/>
        <v>1005</v>
      </c>
      <c r="L13" s="16">
        <f t="shared" si="2"/>
        <v>1005</v>
      </c>
      <c r="M13" s="16">
        <f t="shared" si="2"/>
        <v>1005</v>
      </c>
      <c r="N13" s="14">
        <f t="shared" si="1"/>
        <v>12060</v>
      </c>
    </row>
    <row r="14" spans="1:14">
      <c r="A14" t="s">
        <v>43</v>
      </c>
      <c r="B14" s="16">
        <v>100</v>
      </c>
      <c r="C14" s="16">
        <v>0</v>
      </c>
      <c r="D14" s="16">
        <v>0</v>
      </c>
      <c r="E14" s="16">
        <v>0</v>
      </c>
      <c r="F14" s="16">
        <v>0</v>
      </c>
      <c r="G14" s="16">
        <v>0</v>
      </c>
      <c r="H14" s="16">
        <v>0</v>
      </c>
      <c r="I14" s="16">
        <v>0</v>
      </c>
      <c r="J14" s="16">
        <v>0</v>
      </c>
      <c r="K14" s="16">
        <v>0</v>
      </c>
      <c r="L14" s="16">
        <v>0</v>
      </c>
      <c r="M14" s="16">
        <v>0</v>
      </c>
      <c r="N14" s="14">
        <f t="shared" si="1"/>
        <v>100</v>
      </c>
    </row>
    <row r="15" spans="1:14">
      <c r="A15" t="s">
        <v>44</v>
      </c>
      <c r="B15" s="16">
        <v>0</v>
      </c>
      <c r="C15" s="16">
        <v>0</v>
      </c>
      <c r="D15" s="16">
        <v>0</v>
      </c>
      <c r="E15" s="16">
        <v>0</v>
      </c>
      <c r="F15" s="16">
        <v>0</v>
      </c>
      <c r="G15" s="16">
        <v>0</v>
      </c>
      <c r="H15" s="16">
        <v>0</v>
      </c>
      <c r="I15" s="16">
        <v>0</v>
      </c>
      <c r="J15" s="16">
        <v>0</v>
      </c>
      <c r="K15" s="16">
        <v>0</v>
      </c>
      <c r="L15" s="16">
        <v>0</v>
      </c>
      <c r="M15" s="16">
        <v>0</v>
      </c>
      <c r="N15" s="14">
        <f t="shared" si="1"/>
        <v>0</v>
      </c>
    </row>
    <row r="16" spans="1:14">
      <c r="A16" t="s">
        <v>45</v>
      </c>
      <c r="B16" s="16">
        <v>2000</v>
      </c>
      <c r="C16" s="16">
        <v>2000</v>
      </c>
      <c r="D16" s="16">
        <v>2000</v>
      </c>
      <c r="E16" s="16">
        <v>2500</v>
      </c>
      <c r="F16" s="16">
        <v>2500</v>
      </c>
      <c r="G16" s="16">
        <v>2500</v>
      </c>
      <c r="H16" s="16">
        <v>2500</v>
      </c>
      <c r="I16" s="16">
        <v>2800</v>
      </c>
      <c r="J16" s="16">
        <v>2800</v>
      </c>
      <c r="K16" s="16">
        <v>2800</v>
      </c>
      <c r="L16" s="16">
        <v>2800</v>
      </c>
      <c r="M16" s="16">
        <v>2800</v>
      </c>
      <c r="N16" s="14">
        <f t="shared" si="1"/>
        <v>30000</v>
      </c>
    </row>
    <row r="17" spans="1:14">
      <c r="A17" t="s">
        <v>46</v>
      </c>
      <c r="B17" s="16">
        <v>0</v>
      </c>
      <c r="C17" s="16">
        <v>0</v>
      </c>
      <c r="D17" s="16">
        <v>0</v>
      </c>
      <c r="E17" s="16">
        <v>0</v>
      </c>
      <c r="F17" s="16">
        <v>0</v>
      </c>
      <c r="G17" s="16">
        <v>0</v>
      </c>
      <c r="H17" s="16">
        <v>0</v>
      </c>
      <c r="I17" s="16">
        <v>0</v>
      </c>
      <c r="J17" s="16">
        <v>0</v>
      </c>
      <c r="K17" s="16">
        <v>0</v>
      </c>
      <c r="L17" s="16">
        <v>0</v>
      </c>
      <c r="M17" s="16">
        <v>0</v>
      </c>
      <c r="N17" s="14">
        <f t="shared" si="1"/>
        <v>0</v>
      </c>
    </row>
    <row r="18" spans="1:14" ht="15" customHeight="1">
      <c r="A18" s="56" t="s">
        <v>47</v>
      </c>
      <c r="B18" s="56"/>
      <c r="C18" s="56"/>
    </row>
    <row r="19" spans="1:14" ht="15" customHeight="1">
      <c r="A19" s="5"/>
      <c r="B19" s="5"/>
      <c r="C19" s="5"/>
    </row>
    <row r="20" spans="1:14">
      <c r="A20" s="1" t="s">
        <v>49</v>
      </c>
      <c r="B20" s="16">
        <f>B16+B14+B13</f>
        <v>3105</v>
      </c>
      <c r="C20" s="16">
        <f t="shared" ref="C20:M20" si="3">C16+C14+C13</f>
        <v>3005</v>
      </c>
      <c r="D20" s="16">
        <f t="shared" si="3"/>
        <v>3005</v>
      </c>
      <c r="E20" s="16">
        <f t="shared" si="3"/>
        <v>3505</v>
      </c>
      <c r="F20" s="16">
        <f t="shared" si="3"/>
        <v>3505</v>
      </c>
      <c r="G20" s="16">
        <f t="shared" si="3"/>
        <v>3505</v>
      </c>
      <c r="H20" s="16">
        <f t="shared" si="3"/>
        <v>3505</v>
      </c>
      <c r="I20" s="16">
        <f t="shared" si="3"/>
        <v>3805</v>
      </c>
      <c r="J20" s="16">
        <f t="shared" si="3"/>
        <v>3805</v>
      </c>
      <c r="K20" s="16">
        <f t="shared" si="3"/>
        <v>3805</v>
      </c>
      <c r="L20" s="16">
        <f t="shared" si="3"/>
        <v>3805</v>
      </c>
      <c r="M20" s="16">
        <f t="shared" si="3"/>
        <v>3805</v>
      </c>
      <c r="N20" s="14">
        <f t="shared" ref="N20:N23" si="4">B20+C20+D20+E20+F20+G20+H20+I20+J20+K20+L20+M20</f>
        <v>42160</v>
      </c>
    </row>
    <row r="21" spans="1:14">
      <c r="A21" s="1" t="s">
        <v>50</v>
      </c>
      <c r="B21" s="16">
        <f>B10-B20</f>
        <v>8395</v>
      </c>
      <c r="C21" s="16">
        <f t="shared" ref="C21:M21" si="5">C10-C20</f>
        <v>8495</v>
      </c>
      <c r="D21" s="16">
        <f t="shared" si="5"/>
        <v>8495</v>
      </c>
      <c r="E21" s="16">
        <f t="shared" si="5"/>
        <v>7995</v>
      </c>
      <c r="F21" s="16">
        <f t="shared" si="5"/>
        <v>7995</v>
      </c>
      <c r="G21" s="16">
        <f t="shared" si="5"/>
        <v>7995</v>
      </c>
      <c r="H21" s="16">
        <f t="shared" si="5"/>
        <v>7995</v>
      </c>
      <c r="I21" s="16">
        <f t="shared" si="5"/>
        <v>7695</v>
      </c>
      <c r="J21" s="16">
        <f t="shared" si="5"/>
        <v>7695</v>
      </c>
      <c r="K21" s="16">
        <f t="shared" si="5"/>
        <v>7695</v>
      </c>
      <c r="L21" s="16">
        <f t="shared" si="5"/>
        <v>7695</v>
      </c>
      <c r="M21" s="16">
        <f t="shared" si="5"/>
        <v>7695</v>
      </c>
      <c r="N21" s="14">
        <f t="shared" si="4"/>
        <v>95840</v>
      </c>
    </row>
    <row r="22" spans="1:14">
      <c r="A22" t="s">
        <v>51</v>
      </c>
      <c r="B22" s="16">
        <f>B21*10.5%</f>
        <v>881.47500000000002</v>
      </c>
      <c r="C22" s="16">
        <f t="shared" ref="C22:I22" si="6">C21*10.5%</f>
        <v>891.97500000000002</v>
      </c>
      <c r="D22" s="16">
        <f t="shared" si="6"/>
        <v>891.97500000000002</v>
      </c>
      <c r="E22" s="16">
        <f t="shared" si="6"/>
        <v>839.47500000000002</v>
      </c>
      <c r="F22" s="16">
        <f t="shared" si="6"/>
        <v>839.47500000000002</v>
      </c>
      <c r="G22" s="16">
        <f t="shared" si="6"/>
        <v>839.47500000000002</v>
      </c>
      <c r="H22" s="16">
        <f t="shared" si="6"/>
        <v>839.47500000000002</v>
      </c>
      <c r="I22" s="16">
        <f t="shared" si="6"/>
        <v>807.97500000000002</v>
      </c>
      <c r="J22" s="16">
        <f>J21*10.5%</f>
        <v>807.97500000000002</v>
      </c>
      <c r="K22" s="16">
        <f t="shared" ref="K22" si="7">K21*10.5%</f>
        <v>807.97500000000002</v>
      </c>
      <c r="L22" s="16">
        <f t="shared" ref="L22" si="8">L21*10.5%</f>
        <v>807.97500000000002</v>
      </c>
      <c r="M22" s="16">
        <f t="shared" ref="M22" si="9">M21*10.5%</f>
        <v>807.97500000000002</v>
      </c>
      <c r="N22" s="14">
        <f t="shared" si="4"/>
        <v>10063.200000000003</v>
      </c>
    </row>
    <row r="23" spans="1:14">
      <c r="A23" s="1" t="s">
        <v>52</v>
      </c>
      <c r="B23" s="16">
        <f>B21-B22</f>
        <v>7513.5249999999996</v>
      </c>
      <c r="C23" s="16">
        <f t="shared" ref="C23:M23" si="10">C21-C22</f>
        <v>7603.0249999999996</v>
      </c>
      <c r="D23" s="16">
        <f t="shared" si="10"/>
        <v>7603.0249999999996</v>
      </c>
      <c r="E23" s="16">
        <f t="shared" si="10"/>
        <v>7155.5249999999996</v>
      </c>
      <c r="F23" s="16">
        <f t="shared" si="10"/>
        <v>7155.5249999999996</v>
      </c>
      <c r="G23" s="16">
        <f t="shared" si="10"/>
        <v>7155.5249999999996</v>
      </c>
      <c r="H23" s="16">
        <f t="shared" si="10"/>
        <v>7155.5249999999996</v>
      </c>
      <c r="I23" s="16">
        <f t="shared" si="10"/>
        <v>6887.0249999999996</v>
      </c>
      <c r="J23" s="16">
        <f t="shared" si="10"/>
        <v>6887.0249999999996</v>
      </c>
      <c r="K23" s="16">
        <f t="shared" si="10"/>
        <v>6887.0249999999996</v>
      </c>
      <c r="L23" s="16">
        <f t="shared" si="10"/>
        <v>6887.0249999999996</v>
      </c>
      <c r="M23" s="16">
        <f t="shared" si="10"/>
        <v>6887.0249999999996</v>
      </c>
      <c r="N23" s="14">
        <f t="shared" si="4"/>
        <v>85776.799999999988</v>
      </c>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3"/>
  <sheetViews>
    <sheetView workbookViewId="0">
      <selection activeCell="B16" sqref="B16:M16"/>
    </sheetView>
  </sheetViews>
  <sheetFormatPr defaultColWidth="11" defaultRowHeight="15.75"/>
  <cols>
    <col min="1" max="1" width="21.5" bestFit="1" customWidth="1"/>
    <col min="2" max="2" width="13.875" customWidth="1"/>
    <col min="14" max="14" width="12" bestFit="1" customWidth="1"/>
  </cols>
  <sheetData>
    <row r="1" spans="1:14">
      <c r="A1" s="6" t="s">
        <v>2</v>
      </c>
      <c r="B1" s="6"/>
      <c r="C1" s="6"/>
      <c r="D1" s="6"/>
      <c r="E1" s="6"/>
      <c r="F1" s="6"/>
      <c r="G1" s="6"/>
      <c r="H1" s="6"/>
      <c r="I1" s="6"/>
      <c r="J1" s="6"/>
      <c r="K1" s="6"/>
      <c r="L1" s="6"/>
      <c r="M1" s="6"/>
      <c r="N1" s="6"/>
    </row>
    <row r="2" spans="1:14">
      <c r="A2" s="6"/>
      <c r="B2" s="6" t="s">
        <v>8</v>
      </c>
      <c r="C2" s="6" t="s">
        <v>9</v>
      </c>
      <c r="D2" s="6" t="s">
        <v>10</v>
      </c>
      <c r="E2" s="6" t="s">
        <v>11</v>
      </c>
      <c r="F2" s="6" t="s">
        <v>12</v>
      </c>
      <c r="G2" s="6" t="s">
        <v>13</v>
      </c>
      <c r="H2" s="6" t="s">
        <v>14</v>
      </c>
      <c r="I2" s="6" t="s">
        <v>15</v>
      </c>
      <c r="J2" s="6" t="s">
        <v>16</v>
      </c>
      <c r="K2" s="6" t="s">
        <v>17</v>
      </c>
      <c r="L2" s="6" t="s">
        <v>18</v>
      </c>
      <c r="M2" s="6" t="s">
        <v>19</v>
      </c>
      <c r="N2" s="6" t="s">
        <v>20</v>
      </c>
    </row>
    <row r="3" spans="1:14">
      <c r="A3" s="7" t="s">
        <v>6</v>
      </c>
      <c r="B3" s="6"/>
      <c r="C3" s="6"/>
      <c r="D3" s="6"/>
      <c r="E3" s="6"/>
      <c r="F3" s="6"/>
      <c r="G3" s="6"/>
      <c r="H3" s="6"/>
      <c r="I3" s="6"/>
      <c r="J3" s="6"/>
      <c r="K3" s="6"/>
      <c r="L3" s="6"/>
      <c r="M3" s="6"/>
      <c r="N3" s="6"/>
    </row>
    <row r="4" spans="1:14">
      <c r="A4" s="6" t="s">
        <v>41</v>
      </c>
      <c r="B4" s="18">
        <v>12800</v>
      </c>
      <c r="C4" s="18">
        <v>12800</v>
      </c>
      <c r="D4" s="18">
        <v>12800</v>
      </c>
      <c r="E4" s="18">
        <v>12800</v>
      </c>
      <c r="F4" s="18">
        <v>12800</v>
      </c>
      <c r="G4" s="18">
        <v>12800</v>
      </c>
      <c r="H4" s="18">
        <v>12800</v>
      </c>
      <c r="I4" s="18">
        <v>12800</v>
      </c>
      <c r="J4" s="18">
        <v>12800</v>
      </c>
      <c r="K4" s="18">
        <v>12800</v>
      </c>
      <c r="L4" s="18">
        <v>12800</v>
      </c>
      <c r="M4" s="18">
        <v>12800</v>
      </c>
      <c r="N4" s="18">
        <f>B4+C4+D4+E4+F4+G4+H4+I4+J4+K4+L4+M4</f>
        <v>153600</v>
      </c>
    </row>
    <row r="5" spans="1:14">
      <c r="A5" s="6"/>
      <c r="B5" s="6"/>
      <c r="C5" s="6"/>
      <c r="D5" s="6"/>
      <c r="E5" s="6"/>
      <c r="F5" s="6"/>
      <c r="G5" s="6"/>
      <c r="H5" s="6"/>
      <c r="I5" s="6"/>
      <c r="J5" s="6"/>
      <c r="K5" s="6"/>
      <c r="L5" s="6"/>
      <c r="M5" s="6"/>
      <c r="N5" s="18"/>
    </row>
    <row r="6" spans="1:14">
      <c r="A6" s="6"/>
      <c r="B6" s="6"/>
      <c r="C6" s="6"/>
      <c r="D6" s="6"/>
      <c r="E6" s="6"/>
      <c r="F6" s="6"/>
      <c r="G6" s="6"/>
      <c r="H6" s="6"/>
      <c r="I6" s="6"/>
      <c r="J6" s="6"/>
      <c r="K6" s="6"/>
      <c r="L6" s="6"/>
      <c r="M6" s="6"/>
      <c r="N6" s="18"/>
    </row>
    <row r="7" spans="1:14">
      <c r="A7" s="6"/>
      <c r="B7" s="6"/>
      <c r="C7" s="6"/>
      <c r="D7" s="6"/>
      <c r="E7" s="6"/>
      <c r="F7" s="6"/>
      <c r="G7" s="6"/>
      <c r="H7" s="6"/>
      <c r="I7" s="6"/>
      <c r="J7" s="6"/>
      <c r="K7" s="6"/>
      <c r="L7" s="6"/>
      <c r="M7" s="6"/>
      <c r="N7" s="18"/>
    </row>
    <row r="8" spans="1:14">
      <c r="A8" s="6"/>
      <c r="B8" s="6"/>
      <c r="C8" s="6"/>
      <c r="D8" s="6"/>
      <c r="E8" s="6"/>
      <c r="F8" s="6"/>
      <c r="G8" s="6"/>
      <c r="H8" s="6"/>
      <c r="I8" s="6"/>
      <c r="J8" s="6"/>
      <c r="K8" s="6"/>
      <c r="L8" s="6"/>
      <c r="M8" s="6"/>
      <c r="N8" s="18"/>
    </row>
    <row r="9" spans="1:14">
      <c r="A9" s="6"/>
      <c r="B9" s="6"/>
      <c r="C9" s="6"/>
      <c r="D9" s="6"/>
      <c r="E9" s="6"/>
      <c r="F9" s="6"/>
      <c r="G9" s="6"/>
      <c r="H9" s="6"/>
      <c r="I9" s="6"/>
      <c r="J9" s="6"/>
      <c r="K9" s="6"/>
      <c r="L9" s="6"/>
      <c r="M9" s="6"/>
      <c r="N9" s="18"/>
    </row>
    <row r="10" spans="1:14">
      <c r="A10" s="7" t="s">
        <v>48</v>
      </c>
      <c r="B10" s="18">
        <f>B4</f>
        <v>12800</v>
      </c>
      <c r="C10" s="18">
        <f t="shared" ref="C10:M10" si="0">C4</f>
        <v>12800</v>
      </c>
      <c r="D10" s="18">
        <f t="shared" si="0"/>
        <v>12800</v>
      </c>
      <c r="E10" s="18">
        <f t="shared" si="0"/>
        <v>12800</v>
      </c>
      <c r="F10" s="18">
        <f t="shared" si="0"/>
        <v>12800</v>
      </c>
      <c r="G10" s="18">
        <f t="shared" si="0"/>
        <v>12800</v>
      </c>
      <c r="H10" s="18">
        <f t="shared" si="0"/>
        <v>12800</v>
      </c>
      <c r="I10" s="18">
        <f t="shared" si="0"/>
        <v>12800</v>
      </c>
      <c r="J10" s="18">
        <f t="shared" si="0"/>
        <v>12800</v>
      </c>
      <c r="K10" s="18">
        <f>K4</f>
        <v>12800</v>
      </c>
      <c r="L10" s="18">
        <f t="shared" si="0"/>
        <v>12800</v>
      </c>
      <c r="M10" s="18">
        <f t="shared" si="0"/>
        <v>12800</v>
      </c>
      <c r="N10" s="18">
        <f t="shared" ref="N10:N23" si="1">B10+C10+D10+E10+F10+G10+H10+I10+J10+K10+L10+M10</f>
        <v>153600</v>
      </c>
    </row>
    <row r="11" spans="1:14">
      <c r="A11" s="6"/>
      <c r="B11" s="6"/>
      <c r="C11" s="6"/>
      <c r="D11" s="6"/>
      <c r="E11" s="6"/>
      <c r="F11" s="6"/>
      <c r="G11" s="6"/>
      <c r="H11" s="6"/>
      <c r="I11" s="6"/>
      <c r="J11" s="6"/>
      <c r="K11" s="6"/>
      <c r="L11" s="6"/>
      <c r="M11" s="6"/>
      <c r="N11" s="18"/>
    </row>
    <row r="12" spans="1:14">
      <c r="A12" s="7" t="s">
        <v>7</v>
      </c>
      <c r="B12" s="6"/>
      <c r="C12" s="6"/>
      <c r="D12" s="6"/>
      <c r="E12" s="6"/>
      <c r="F12" s="6"/>
      <c r="G12" s="6"/>
      <c r="H12" s="6"/>
      <c r="I12" s="6"/>
      <c r="J12" s="6"/>
      <c r="K12" s="6"/>
      <c r="L12" s="6"/>
      <c r="M12" s="6"/>
      <c r="N12" s="18"/>
    </row>
    <row r="13" spans="1:14">
      <c r="A13" s="6" t="s">
        <v>42</v>
      </c>
      <c r="B13" s="18">
        <f>(16.75*4)*30</f>
        <v>2010</v>
      </c>
      <c r="C13" s="18">
        <f t="shared" ref="C13:L13" si="2">(16.75*4)*30</f>
        <v>2010</v>
      </c>
      <c r="D13" s="18">
        <f t="shared" si="2"/>
        <v>2010</v>
      </c>
      <c r="E13" s="18">
        <f t="shared" si="2"/>
        <v>2010</v>
      </c>
      <c r="F13" s="18">
        <f t="shared" si="2"/>
        <v>2010</v>
      </c>
      <c r="G13" s="18">
        <f t="shared" si="2"/>
        <v>2010</v>
      </c>
      <c r="H13" s="18">
        <f t="shared" si="2"/>
        <v>2010</v>
      </c>
      <c r="I13" s="18">
        <f t="shared" si="2"/>
        <v>2010</v>
      </c>
      <c r="J13" s="18">
        <f t="shared" si="2"/>
        <v>2010</v>
      </c>
      <c r="K13" s="18">
        <f>(16.75*4)*30</f>
        <v>2010</v>
      </c>
      <c r="L13" s="18">
        <f t="shared" si="2"/>
        <v>2010</v>
      </c>
      <c r="M13" s="18">
        <f>(16.75*4)*30</f>
        <v>2010</v>
      </c>
      <c r="N13" s="18">
        <f t="shared" si="1"/>
        <v>24120</v>
      </c>
    </row>
    <row r="14" spans="1:14">
      <c r="A14" s="6" t="s">
        <v>43</v>
      </c>
      <c r="B14" s="18">
        <v>250</v>
      </c>
      <c r="C14" s="18">
        <v>0</v>
      </c>
      <c r="D14" s="18">
        <v>0</v>
      </c>
      <c r="E14" s="18">
        <v>0</v>
      </c>
      <c r="F14" s="18">
        <v>0</v>
      </c>
      <c r="G14" s="18">
        <v>0</v>
      </c>
      <c r="H14" s="18">
        <v>0</v>
      </c>
      <c r="I14" s="18">
        <v>0</v>
      </c>
      <c r="J14" s="18">
        <v>0</v>
      </c>
      <c r="K14" s="18">
        <v>0</v>
      </c>
      <c r="L14" s="18">
        <v>0</v>
      </c>
      <c r="M14" s="18">
        <v>0</v>
      </c>
      <c r="N14" s="18">
        <f t="shared" si="1"/>
        <v>250</v>
      </c>
    </row>
    <row r="15" spans="1:14">
      <c r="A15" s="6" t="s">
        <v>44</v>
      </c>
      <c r="B15" s="18">
        <v>0</v>
      </c>
      <c r="C15" s="18">
        <v>0</v>
      </c>
      <c r="D15" s="18">
        <v>0</v>
      </c>
      <c r="E15" s="18">
        <v>0</v>
      </c>
      <c r="F15" s="18">
        <v>0</v>
      </c>
      <c r="G15" s="18">
        <v>0</v>
      </c>
      <c r="H15" s="18">
        <v>0</v>
      </c>
      <c r="I15" s="18">
        <v>0</v>
      </c>
      <c r="J15" s="18">
        <v>0</v>
      </c>
      <c r="K15" s="18">
        <v>0</v>
      </c>
      <c r="L15" s="18">
        <v>0</v>
      </c>
      <c r="M15" s="18">
        <v>0</v>
      </c>
      <c r="N15" s="18">
        <f t="shared" si="1"/>
        <v>0</v>
      </c>
    </row>
    <row r="16" spans="1:14">
      <c r="A16" s="6" t="s">
        <v>45</v>
      </c>
      <c r="B16" s="18">
        <v>3000</v>
      </c>
      <c r="C16" s="18">
        <v>3000</v>
      </c>
      <c r="D16" s="18">
        <v>3000</v>
      </c>
      <c r="E16" s="18">
        <v>3000</v>
      </c>
      <c r="F16" s="18">
        <v>3000</v>
      </c>
      <c r="G16" s="18">
        <v>3000</v>
      </c>
      <c r="H16" s="18">
        <v>3000</v>
      </c>
      <c r="I16" s="18">
        <v>3000</v>
      </c>
      <c r="J16" s="18">
        <v>3000</v>
      </c>
      <c r="K16" s="18">
        <v>3000</v>
      </c>
      <c r="L16" s="18">
        <v>3000</v>
      </c>
      <c r="M16" s="18">
        <v>3000</v>
      </c>
      <c r="N16" s="18">
        <f t="shared" si="1"/>
        <v>36000</v>
      </c>
    </row>
    <row r="17" spans="1:14">
      <c r="A17" s="6" t="s">
        <v>46</v>
      </c>
      <c r="B17" s="18">
        <v>0</v>
      </c>
      <c r="C17" s="18">
        <v>0</v>
      </c>
      <c r="D17" s="18">
        <v>0</v>
      </c>
      <c r="E17" s="18">
        <v>0</v>
      </c>
      <c r="F17" s="18">
        <v>0</v>
      </c>
      <c r="G17" s="18">
        <v>0</v>
      </c>
      <c r="H17" s="18">
        <v>0</v>
      </c>
      <c r="I17" s="18">
        <v>0</v>
      </c>
      <c r="J17" s="18">
        <v>0</v>
      </c>
      <c r="K17" s="18">
        <v>0</v>
      </c>
      <c r="L17" s="18">
        <v>0</v>
      </c>
      <c r="M17" s="18">
        <v>0</v>
      </c>
      <c r="N17" s="18">
        <f t="shared" si="1"/>
        <v>0</v>
      </c>
    </row>
    <row r="18" spans="1:14">
      <c r="A18" s="57" t="s">
        <v>47</v>
      </c>
      <c r="B18" s="57"/>
      <c r="C18" s="57"/>
      <c r="D18" s="6"/>
      <c r="E18" s="6"/>
      <c r="F18" s="6"/>
      <c r="G18" s="6"/>
      <c r="H18" s="6"/>
      <c r="I18" s="6"/>
      <c r="J18" s="6"/>
      <c r="K18" s="6"/>
      <c r="L18" s="6"/>
      <c r="M18" s="6"/>
      <c r="N18" s="18"/>
    </row>
    <row r="19" spans="1:14">
      <c r="A19" s="8"/>
      <c r="B19" s="8"/>
      <c r="C19" s="8"/>
      <c r="D19" s="6"/>
      <c r="E19" s="6"/>
      <c r="F19" s="6"/>
      <c r="G19" s="6"/>
      <c r="H19" s="6"/>
      <c r="I19" s="6"/>
      <c r="J19" s="6"/>
      <c r="K19" s="6"/>
      <c r="L19" s="6"/>
      <c r="M19" s="6"/>
      <c r="N19" s="18"/>
    </row>
    <row r="20" spans="1:14">
      <c r="A20" s="7" t="s">
        <v>49</v>
      </c>
      <c r="B20" s="18">
        <f>B13+B14+B16</f>
        <v>5260</v>
      </c>
      <c r="C20" s="18">
        <f t="shared" ref="C20:M20" si="3">C13+C14+C16</f>
        <v>5010</v>
      </c>
      <c r="D20" s="18">
        <f t="shared" si="3"/>
        <v>5010</v>
      </c>
      <c r="E20" s="18">
        <f t="shared" si="3"/>
        <v>5010</v>
      </c>
      <c r="F20" s="18">
        <f t="shared" si="3"/>
        <v>5010</v>
      </c>
      <c r="G20" s="18">
        <f t="shared" si="3"/>
        <v>5010</v>
      </c>
      <c r="H20" s="18">
        <f t="shared" si="3"/>
        <v>5010</v>
      </c>
      <c r="I20" s="18">
        <f t="shared" si="3"/>
        <v>5010</v>
      </c>
      <c r="J20" s="18">
        <f t="shared" si="3"/>
        <v>5010</v>
      </c>
      <c r="K20" s="18">
        <f t="shared" si="3"/>
        <v>5010</v>
      </c>
      <c r="L20" s="18">
        <f t="shared" si="3"/>
        <v>5010</v>
      </c>
      <c r="M20" s="18">
        <f t="shared" si="3"/>
        <v>5010</v>
      </c>
      <c r="N20" s="18">
        <f t="shared" si="1"/>
        <v>60370</v>
      </c>
    </row>
    <row r="21" spans="1:14">
      <c r="A21" s="7" t="s">
        <v>50</v>
      </c>
      <c r="B21" s="18">
        <f>B10-B20</f>
        <v>7540</v>
      </c>
      <c r="C21" s="18">
        <f t="shared" ref="C21:M21" si="4">C10-C20</f>
        <v>7790</v>
      </c>
      <c r="D21" s="18">
        <f t="shared" si="4"/>
        <v>7790</v>
      </c>
      <c r="E21" s="18">
        <f t="shared" si="4"/>
        <v>7790</v>
      </c>
      <c r="F21" s="18">
        <f t="shared" si="4"/>
        <v>7790</v>
      </c>
      <c r="G21" s="18">
        <f t="shared" si="4"/>
        <v>7790</v>
      </c>
      <c r="H21" s="18">
        <f t="shared" si="4"/>
        <v>7790</v>
      </c>
      <c r="I21" s="18">
        <f t="shared" si="4"/>
        <v>7790</v>
      </c>
      <c r="J21" s="18">
        <f t="shared" si="4"/>
        <v>7790</v>
      </c>
      <c r="K21" s="18">
        <f t="shared" si="4"/>
        <v>7790</v>
      </c>
      <c r="L21" s="18">
        <f t="shared" si="4"/>
        <v>7790</v>
      </c>
      <c r="M21" s="18">
        <f t="shared" si="4"/>
        <v>7790</v>
      </c>
      <c r="N21" s="18">
        <f t="shared" si="1"/>
        <v>93230</v>
      </c>
    </row>
    <row r="22" spans="1:14">
      <c r="A22" s="6" t="s">
        <v>51</v>
      </c>
      <c r="B22" s="18">
        <f>B21*10.5%</f>
        <v>791.69999999999993</v>
      </c>
      <c r="C22" s="18">
        <f t="shared" ref="C22:M22" si="5">C21*10.5%</f>
        <v>817.94999999999993</v>
      </c>
      <c r="D22" s="18">
        <f t="shared" si="5"/>
        <v>817.94999999999993</v>
      </c>
      <c r="E22" s="18">
        <f t="shared" si="5"/>
        <v>817.94999999999993</v>
      </c>
      <c r="F22" s="18">
        <f t="shared" si="5"/>
        <v>817.94999999999993</v>
      </c>
      <c r="G22" s="18">
        <f t="shared" si="5"/>
        <v>817.94999999999993</v>
      </c>
      <c r="H22" s="18">
        <f t="shared" si="5"/>
        <v>817.94999999999993</v>
      </c>
      <c r="I22" s="18">
        <f t="shared" si="5"/>
        <v>817.94999999999993</v>
      </c>
      <c r="J22" s="18">
        <f t="shared" si="5"/>
        <v>817.94999999999993</v>
      </c>
      <c r="K22" s="18">
        <f t="shared" si="5"/>
        <v>817.94999999999993</v>
      </c>
      <c r="L22" s="18">
        <f t="shared" si="5"/>
        <v>817.94999999999993</v>
      </c>
      <c r="M22" s="18">
        <f t="shared" si="5"/>
        <v>817.94999999999993</v>
      </c>
      <c r="N22" s="18">
        <f t="shared" si="1"/>
        <v>9789.15</v>
      </c>
    </row>
    <row r="23" spans="1:14">
      <c r="A23" s="7" t="s">
        <v>52</v>
      </c>
      <c r="B23" s="18">
        <f>B21-B22</f>
        <v>6748.3</v>
      </c>
      <c r="C23" s="18">
        <f t="shared" ref="C23:M23" si="6">C21-C22</f>
        <v>6972.05</v>
      </c>
      <c r="D23" s="18">
        <f t="shared" si="6"/>
        <v>6972.05</v>
      </c>
      <c r="E23" s="18">
        <f t="shared" si="6"/>
        <v>6972.05</v>
      </c>
      <c r="F23" s="18">
        <f t="shared" si="6"/>
        <v>6972.05</v>
      </c>
      <c r="G23" s="18">
        <f t="shared" si="6"/>
        <v>6972.05</v>
      </c>
      <c r="H23" s="18">
        <f t="shared" si="6"/>
        <v>6972.05</v>
      </c>
      <c r="I23" s="18">
        <f t="shared" si="6"/>
        <v>6972.05</v>
      </c>
      <c r="J23" s="18">
        <f t="shared" si="6"/>
        <v>6972.05</v>
      </c>
      <c r="K23" s="18">
        <f t="shared" si="6"/>
        <v>6972.05</v>
      </c>
      <c r="L23" s="18">
        <f t="shared" si="6"/>
        <v>6972.05</v>
      </c>
      <c r="M23" s="18">
        <f t="shared" si="6"/>
        <v>6972.05</v>
      </c>
      <c r="N23" s="18">
        <f t="shared" si="1"/>
        <v>83440.85000000002</v>
      </c>
    </row>
  </sheetData>
  <mergeCells count="1">
    <mergeCell ref="A18: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AM49"/>
  <sheetViews>
    <sheetView workbookViewId="0">
      <selection activeCell="AB9" sqref="AB9:AM9"/>
    </sheetView>
  </sheetViews>
  <sheetFormatPr defaultColWidth="11" defaultRowHeight="15.75"/>
  <cols>
    <col min="28" max="28" width="13.75" bestFit="1" customWidth="1"/>
  </cols>
  <sheetData>
    <row r="1" spans="1:39">
      <c r="A1" s="25"/>
      <c r="B1" s="25"/>
      <c r="C1" s="26" t="s">
        <v>94</v>
      </c>
      <c r="D1" s="23">
        <v>45292</v>
      </c>
      <c r="E1" s="23">
        <v>45323</v>
      </c>
      <c r="F1" s="23">
        <v>45352</v>
      </c>
      <c r="G1" s="23">
        <v>45383</v>
      </c>
      <c r="H1" s="23">
        <v>45413</v>
      </c>
      <c r="I1" s="23">
        <v>45444</v>
      </c>
      <c r="J1" s="23">
        <v>45474</v>
      </c>
      <c r="K1" s="23">
        <v>45505</v>
      </c>
      <c r="L1" s="23">
        <v>45536</v>
      </c>
      <c r="M1" s="23">
        <v>45566</v>
      </c>
      <c r="N1" s="23">
        <v>45597</v>
      </c>
      <c r="O1" s="23">
        <v>45627</v>
      </c>
      <c r="P1" s="23">
        <v>45658</v>
      </c>
      <c r="Q1" s="23">
        <v>45689</v>
      </c>
      <c r="R1" s="23">
        <v>45717</v>
      </c>
      <c r="S1" s="23">
        <v>45748</v>
      </c>
      <c r="T1" s="23">
        <v>45778</v>
      </c>
      <c r="U1" s="23">
        <v>45809</v>
      </c>
      <c r="V1" s="23">
        <v>45839</v>
      </c>
      <c r="W1" s="23">
        <v>45870</v>
      </c>
      <c r="X1" s="23">
        <v>45901</v>
      </c>
      <c r="Y1" s="23">
        <v>45931</v>
      </c>
      <c r="Z1" s="23">
        <v>45962</v>
      </c>
      <c r="AA1" s="23">
        <v>45992</v>
      </c>
      <c r="AB1" s="23">
        <v>46023</v>
      </c>
      <c r="AC1" s="23">
        <v>46054</v>
      </c>
      <c r="AD1" s="23">
        <v>46082</v>
      </c>
      <c r="AE1" s="23">
        <v>46113</v>
      </c>
      <c r="AF1" s="23">
        <v>46143</v>
      </c>
      <c r="AG1" s="23">
        <v>46174</v>
      </c>
      <c r="AH1" s="23">
        <v>46204</v>
      </c>
      <c r="AI1" s="23">
        <v>46235</v>
      </c>
      <c r="AJ1" s="23">
        <v>46266</v>
      </c>
      <c r="AK1" s="23">
        <v>46296</v>
      </c>
      <c r="AL1" s="23">
        <v>46327</v>
      </c>
      <c r="AM1" s="23">
        <v>46357</v>
      </c>
    </row>
    <row r="2" spans="1:39">
      <c r="A2" s="58" t="s">
        <v>93</v>
      </c>
      <c r="B2" s="58"/>
      <c r="C2" s="58"/>
      <c r="D2" s="27"/>
      <c r="E2" s="24">
        <f t="shared" ref="E2:AM2" si="0">D41</f>
        <v>4700</v>
      </c>
      <c r="F2" s="24">
        <f t="shared" si="0"/>
        <v>10000</v>
      </c>
      <c r="G2" s="24">
        <f t="shared" si="0"/>
        <v>15300</v>
      </c>
      <c r="H2" s="24">
        <f t="shared" si="0"/>
        <v>21200</v>
      </c>
      <c r="I2" s="24">
        <f t="shared" si="0"/>
        <v>27200</v>
      </c>
      <c r="J2" s="24">
        <f t="shared" si="0"/>
        <v>33900</v>
      </c>
      <c r="K2" s="24">
        <f t="shared" si="0"/>
        <v>40900</v>
      </c>
      <c r="L2" s="24">
        <f t="shared" si="0"/>
        <v>48800</v>
      </c>
      <c r="M2" s="24">
        <f t="shared" si="0"/>
        <v>57300</v>
      </c>
      <c r="N2" s="24">
        <f t="shared" si="0"/>
        <v>66300</v>
      </c>
      <c r="O2" s="24">
        <f t="shared" si="0"/>
        <v>75600</v>
      </c>
      <c r="P2" s="24">
        <f t="shared" si="0"/>
        <v>84800</v>
      </c>
      <c r="Q2" s="24">
        <f t="shared" si="0"/>
        <v>94300</v>
      </c>
      <c r="R2" s="24">
        <f t="shared" si="0"/>
        <v>103800</v>
      </c>
      <c r="S2" s="24">
        <f t="shared" si="0"/>
        <v>113300</v>
      </c>
      <c r="T2" s="24">
        <f t="shared" si="0"/>
        <v>122300</v>
      </c>
      <c r="U2" s="24">
        <f t="shared" si="0"/>
        <v>131300</v>
      </c>
      <c r="V2" s="24">
        <f t="shared" si="0"/>
        <v>140300</v>
      </c>
      <c r="W2" s="24">
        <f t="shared" si="0"/>
        <v>149300</v>
      </c>
      <c r="X2" s="24">
        <f t="shared" si="0"/>
        <v>158000</v>
      </c>
      <c r="Y2" s="24">
        <f t="shared" si="0"/>
        <v>166700</v>
      </c>
      <c r="Z2" s="24">
        <f t="shared" si="0"/>
        <v>175400</v>
      </c>
      <c r="AA2" s="24">
        <f t="shared" si="0"/>
        <v>184100</v>
      </c>
      <c r="AB2" s="24">
        <f t="shared" si="0"/>
        <v>192800</v>
      </c>
      <c r="AC2" s="24">
        <f t="shared" si="0"/>
        <v>202600</v>
      </c>
      <c r="AD2" s="24">
        <f t="shared" si="0"/>
        <v>212400</v>
      </c>
      <c r="AE2" s="24">
        <f t="shared" si="0"/>
        <v>222200</v>
      </c>
      <c r="AF2" s="24">
        <f t="shared" si="0"/>
        <v>232000</v>
      </c>
      <c r="AG2" s="24">
        <f t="shared" si="0"/>
        <v>241800</v>
      </c>
      <c r="AH2" s="24">
        <f t="shared" si="0"/>
        <v>251600</v>
      </c>
      <c r="AI2" s="24">
        <f t="shared" si="0"/>
        <v>261400</v>
      </c>
      <c r="AJ2" s="24">
        <f t="shared" si="0"/>
        <v>271200</v>
      </c>
      <c r="AK2" s="24">
        <f t="shared" si="0"/>
        <v>281000</v>
      </c>
      <c r="AL2" s="24">
        <f t="shared" si="0"/>
        <v>290800</v>
      </c>
      <c r="AM2" s="24">
        <f t="shared" si="0"/>
        <v>300600</v>
      </c>
    </row>
    <row r="3" spans="1:39">
      <c r="A3" s="25"/>
      <c r="B3" s="25"/>
      <c r="C3" s="25"/>
      <c r="D3" s="25"/>
      <c r="E3" s="28"/>
      <c r="F3" s="28"/>
      <c r="G3" s="28"/>
      <c r="H3" s="28"/>
      <c r="I3" s="28"/>
      <c r="J3" s="28"/>
      <c r="K3" s="28"/>
      <c r="L3" s="28"/>
      <c r="M3" s="28"/>
      <c r="N3" s="28"/>
      <c r="O3" s="28"/>
      <c r="P3" s="28"/>
      <c r="Q3" s="28"/>
      <c r="R3" s="28"/>
      <c r="S3" s="28"/>
      <c r="T3" s="28"/>
      <c r="U3" s="28"/>
      <c r="V3" s="28"/>
      <c r="W3" s="28"/>
      <c r="X3" s="28"/>
      <c r="Y3" s="28"/>
      <c r="Z3" s="28"/>
      <c r="AA3" s="28"/>
      <c r="AB3" s="25"/>
      <c r="AC3" s="25"/>
      <c r="AD3" s="25"/>
      <c r="AE3" s="25"/>
      <c r="AF3" s="25"/>
      <c r="AG3" s="25"/>
      <c r="AH3" s="25"/>
      <c r="AI3" s="25"/>
      <c r="AJ3" s="25"/>
      <c r="AK3" s="25"/>
      <c r="AL3" s="25"/>
      <c r="AM3" s="25"/>
    </row>
    <row r="4" spans="1:39">
      <c r="A4" s="25"/>
      <c r="B4" s="25"/>
      <c r="C4" s="25"/>
      <c r="D4" s="29"/>
      <c r="E4" s="29"/>
      <c r="F4" s="29"/>
      <c r="G4" s="29"/>
      <c r="H4" s="29"/>
      <c r="I4" s="29"/>
      <c r="J4" s="29"/>
      <c r="K4" s="29"/>
      <c r="L4" s="29"/>
      <c r="M4" s="29"/>
      <c r="N4" s="29"/>
      <c r="O4" s="29"/>
      <c r="P4" s="29"/>
      <c r="Q4" s="29"/>
      <c r="R4" s="29"/>
      <c r="S4" s="29"/>
      <c r="T4" s="29"/>
      <c r="U4" s="29"/>
      <c r="V4" s="29"/>
      <c r="W4" s="29"/>
      <c r="X4" s="29"/>
      <c r="Y4" s="29"/>
      <c r="Z4" s="29"/>
      <c r="AA4" s="29"/>
      <c r="AB4" s="25"/>
      <c r="AC4" s="25"/>
      <c r="AD4" s="25"/>
      <c r="AE4" s="25"/>
      <c r="AF4" s="25"/>
      <c r="AG4" s="25"/>
      <c r="AH4" s="25"/>
      <c r="AI4" s="25"/>
      <c r="AJ4" s="25"/>
      <c r="AK4" s="25"/>
      <c r="AL4" s="25"/>
      <c r="AM4" s="25"/>
    </row>
    <row r="5" spans="1:39">
      <c r="A5" s="30" t="s">
        <v>92</v>
      </c>
      <c r="B5" s="30"/>
      <c r="C5" s="25"/>
      <c r="D5" s="31"/>
      <c r="E5" s="31"/>
      <c r="F5" s="31"/>
      <c r="G5" s="31"/>
      <c r="H5" s="31"/>
      <c r="I5" s="31"/>
      <c r="J5" s="31"/>
      <c r="K5" s="31"/>
      <c r="L5" s="31"/>
      <c r="M5" s="31"/>
      <c r="N5" s="31"/>
      <c r="O5" s="31"/>
      <c r="P5" s="31"/>
      <c r="Q5" s="31"/>
      <c r="R5" s="31"/>
      <c r="S5" s="31"/>
      <c r="T5" s="31"/>
      <c r="U5" s="31"/>
      <c r="V5" s="31"/>
      <c r="W5" s="31"/>
      <c r="X5" s="31"/>
      <c r="Y5" s="31"/>
      <c r="Z5" s="31"/>
      <c r="AA5" s="31"/>
      <c r="AB5" s="25"/>
      <c r="AC5" s="25"/>
      <c r="AD5" s="25"/>
      <c r="AE5" s="25"/>
      <c r="AF5" s="25"/>
      <c r="AG5" s="25"/>
      <c r="AH5" s="25"/>
      <c r="AI5" s="25"/>
      <c r="AJ5" s="25"/>
      <c r="AK5" s="25"/>
      <c r="AL5" s="25"/>
      <c r="AM5" s="25"/>
    </row>
    <row r="6" spans="1:39">
      <c r="A6" s="25"/>
      <c r="B6" s="25" t="s">
        <v>91</v>
      </c>
      <c r="C6" s="25"/>
      <c r="D6" s="13">
        <v>5200</v>
      </c>
      <c r="E6" s="13">
        <v>5800</v>
      </c>
      <c r="F6" s="13">
        <v>6000</v>
      </c>
      <c r="G6" s="13">
        <v>6600</v>
      </c>
      <c r="H6" s="13">
        <v>7000</v>
      </c>
      <c r="I6" s="13">
        <v>7700</v>
      </c>
      <c r="J6" s="13">
        <v>8200</v>
      </c>
      <c r="K6" s="13">
        <v>9100</v>
      </c>
      <c r="L6" s="13">
        <v>10000</v>
      </c>
      <c r="M6" s="13">
        <v>10500</v>
      </c>
      <c r="N6" s="13">
        <v>10800</v>
      </c>
      <c r="O6" s="13">
        <v>11000</v>
      </c>
      <c r="P6" s="14">
        <v>11500</v>
      </c>
      <c r="Q6" s="14">
        <v>11500</v>
      </c>
      <c r="R6" s="14">
        <v>11500</v>
      </c>
      <c r="S6" s="14">
        <v>11500</v>
      </c>
      <c r="T6" s="14">
        <v>11500</v>
      </c>
      <c r="U6" s="14">
        <v>11500</v>
      </c>
      <c r="V6" s="14">
        <v>11500</v>
      </c>
      <c r="W6" s="14">
        <v>11500</v>
      </c>
      <c r="X6" s="14">
        <v>11500</v>
      </c>
      <c r="Y6" s="14">
        <v>11500</v>
      </c>
      <c r="Z6" s="14">
        <v>11500</v>
      </c>
      <c r="AA6" s="14">
        <v>11500</v>
      </c>
      <c r="AB6" s="18">
        <v>12800</v>
      </c>
      <c r="AC6" s="18">
        <v>12800</v>
      </c>
      <c r="AD6" s="18">
        <v>12800</v>
      </c>
      <c r="AE6" s="18">
        <v>12800</v>
      </c>
      <c r="AF6" s="18">
        <v>12800</v>
      </c>
      <c r="AG6" s="18">
        <v>12800</v>
      </c>
      <c r="AH6" s="18">
        <v>12800</v>
      </c>
      <c r="AI6" s="18">
        <v>12800</v>
      </c>
      <c r="AJ6" s="18">
        <v>12800</v>
      </c>
      <c r="AK6" s="18">
        <v>12800</v>
      </c>
      <c r="AL6" s="18">
        <v>12800</v>
      </c>
      <c r="AM6" s="18">
        <v>12800</v>
      </c>
    </row>
    <row r="7" spans="1:39">
      <c r="A7" s="59" t="s">
        <v>90</v>
      </c>
      <c r="B7" s="59"/>
      <c r="C7" s="59"/>
      <c r="D7" s="33">
        <f t="shared" ref="D7:AL7" si="1">SUM(D6:D6)</f>
        <v>5200</v>
      </c>
      <c r="E7" s="33">
        <f t="shared" si="1"/>
        <v>5800</v>
      </c>
      <c r="F7" s="33">
        <f t="shared" si="1"/>
        <v>6000</v>
      </c>
      <c r="G7" s="33">
        <f t="shared" si="1"/>
        <v>6600</v>
      </c>
      <c r="H7" s="33">
        <f t="shared" si="1"/>
        <v>7000</v>
      </c>
      <c r="I7" s="33">
        <f t="shared" si="1"/>
        <v>7700</v>
      </c>
      <c r="J7" s="33">
        <f t="shared" si="1"/>
        <v>8200</v>
      </c>
      <c r="K7" s="33">
        <f t="shared" si="1"/>
        <v>9100</v>
      </c>
      <c r="L7" s="33">
        <f t="shared" si="1"/>
        <v>10000</v>
      </c>
      <c r="M7" s="33">
        <f t="shared" si="1"/>
        <v>10500</v>
      </c>
      <c r="N7" s="33">
        <f t="shared" si="1"/>
        <v>10800</v>
      </c>
      <c r="O7" s="33">
        <f t="shared" si="1"/>
        <v>11000</v>
      </c>
      <c r="P7" s="33">
        <f t="shared" si="1"/>
        <v>11500</v>
      </c>
      <c r="Q7" s="33">
        <f t="shared" si="1"/>
        <v>11500</v>
      </c>
      <c r="R7" s="33">
        <f t="shared" si="1"/>
        <v>11500</v>
      </c>
      <c r="S7" s="33">
        <f t="shared" si="1"/>
        <v>11500</v>
      </c>
      <c r="T7" s="33">
        <f t="shared" si="1"/>
        <v>11500</v>
      </c>
      <c r="U7" s="33">
        <f t="shared" si="1"/>
        <v>11500</v>
      </c>
      <c r="V7" s="33">
        <f t="shared" si="1"/>
        <v>11500</v>
      </c>
      <c r="W7" s="33">
        <f t="shared" si="1"/>
        <v>11500</v>
      </c>
      <c r="X7" s="33">
        <f t="shared" si="1"/>
        <v>11500</v>
      </c>
      <c r="Y7" s="33">
        <f t="shared" si="1"/>
        <v>11500</v>
      </c>
      <c r="Z7" s="33">
        <f t="shared" si="1"/>
        <v>11500</v>
      </c>
      <c r="AA7" s="33">
        <f t="shared" si="1"/>
        <v>11500</v>
      </c>
      <c r="AB7" s="33">
        <f t="shared" si="1"/>
        <v>12800</v>
      </c>
      <c r="AC7" s="33">
        <f t="shared" si="1"/>
        <v>12800</v>
      </c>
      <c r="AD7" s="33">
        <f t="shared" si="1"/>
        <v>12800</v>
      </c>
      <c r="AE7" s="33">
        <f t="shared" si="1"/>
        <v>12800</v>
      </c>
      <c r="AF7" s="33">
        <f t="shared" si="1"/>
        <v>12800</v>
      </c>
      <c r="AG7" s="33">
        <f t="shared" si="1"/>
        <v>12800</v>
      </c>
      <c r="AH7" s="33">
        <f t="shared" si="1"/>
        <v>12800</v>
      </c>
      <c r="AI7" s="33">
        <f t="shared" si="1"/>
        <v>12800</v>
      </c>
      <c r="AJ7" s="33">
        <f t="shared" si="1"/>
        <v>12800</v>
      </c>
      <c r="AK7" s="33">
        <f t="shared" si="1"/>
        <v>12800</v>
      </c>
      <c r="AL7" s="33">
        <f t="shared" si="1"/>
        <v>12800</v>
      </c>
      <c r="AM7" s="33">
        <f>SUM(AM6:AM6)</f>
        <v>12800</v>
      </c>
    </row>
    <row r="8" spans="1:39">
      <c r="A8" s="30" t="s">
        <v>89</v>
      </c>
      <c r="B8" s="25"/>
      <c r="C8" s="25"/>
      <c r="D8" s="31"/>
      <c r="E8" s="31"/>
      <c r="F8" s="31"/>
      <c r="G8" s="31"/>
      <c r="H8" s="31"/>
      <c r="I8" s="31"/>
      <c r="J8" s="31"/>
      <c r="K8" s="31"/>
      <c r="L8" s="31"/>
      <c r="M8" s="31"/>
      <c r="N8" s="31"/>
      <c r="O8" s="31"/>
      <c r="P8" s="31"/>
      <c r="Q8" s="31"/>
      <c r="R8" s="31"/>
      <c r="S8" s="31"/>
      <c r="T8" s="31"/>
      <c r="U8" s="31"/>
      <c r="V8" s="31"/>
      <c r="W8" s="31"/>
      <c r="X8" s="31"/>
      <c r="Y8" s="31"/>
      <c r="Z8" s="31"/>
      <c r="AA8" s="31"/>
      <c r="AB8" s="25"/>
      <c r="AC8" s="25"/>
      <c r="AD8" s="25"/>
      <c r="AE8" s="25"/>
      <c r="AF8" s="25"/>
      <c r="AG8" s="25"/>
      <c r="AH8" s="25"/>
      <c r="AI8" s="25"/>
      <c r="AJ8" s="25"/>
      <c r="AK8" s="25"/>
      <c r="AL8" s="25"/>
      <c r="AM8" s="25"/>
    </row>
    <row r="9" spans="1:39">
      <c r="A9" s="25"/>
      <c r="B9" s="25" t="s">
        <v>88</v>
      </c>
      <c r="C9" s="25"/>
      <c r="D9" s="15">
        <v>500</v>
      </c>
      <c r="E9" s="15">
        <v>500</v>
      </c>
      <c r="F9" s="16">
        <v>700</v>
      </c>
      <c r="G9" s="16">
        <v>700</v>
      </c>
      <c r="H9" s="16">
        <v>1000</v>
      </c>
      <c r="I9" s="16">
        <v>1000</v>
      </c>
      <c r="J9" s="16">
        <v>1200</v>
      </c>
      <c r="K9" s="16">
        <v>1200</v>
      </c>
      <c r="L9" s="16">
        <v>1500</v>
      </c>
      <c r="M9" s="16">
        <v>1500</v>
      </c>
      <c r="N9" s="16">
        <v>1500</v>
      </c>
      <c r="O9" s="16">
        <v>1800</v>
      </c>
      <c r="P9" s="16">
        <v>2000</v>
      </c>
      <c r="Q9" s="16">
        <v>2000</v>
      </c>
      <c r="R9" s="16">
        <v>2000</v>
      </c>
      <c r="S9" s="16">
        <v>2500</v>
      </c>
      <c r="T9" s="16">
        <v>2500</v>
      </c>
      <c r="U9" s="16">
        <v>2500</v>
      </c>
      <c r="V9" s="16">
        <v>2500</v>
      </c>
      <c r="W9" s="16">
        <v>2800</v>
      </c>
      <c r="X9" s="16">
        <v>2800</v>
      </c>
      <c r="Y9" s="16">
        <v>2800</v>
      </c>
      <c r="Z9" s="16">
        <v>2800</v>
      </c>
      <c r="AA9" s="16">
        <v>2800</v>
      </c>
      <c r="AB9" s="18">
        <v>3000</v>
      </c>
      <c r="AC9" s="18">
        <v>3000</v>
      </c>
      <c r="AD9" s="18">
        <v>3000</v>
      </c>
      <c r="AE9" s="18">
        <v>3000</v>
      </c>
      <c r="AF9" s="18">
        <v>3000</v>
      </c>
      <c r="AG9" s="18">
        <v>3000</v>
      </c>
      <c r="AH9" s="18">
        <v>3000</v>
      </c>
      <c r="AI9" s="18">
        <v>3000</v>
      </c>
      <c r="AJ9" s="18">
        <v>3000</v>
      </c>
      <c r="AK9" s="18">
        <v>3000</v>
      </c>
      <c r="AL9" s="18">
        <v>3000</v>
      </c>
      <c r="AM9" s="18">
        <v>3000</v>
      </c>
    </row>
    <row r="10" spans="1:39">
      <c r="A10" s="25"/>
      <c r="B10" s="25" t="s">
        <v>87</v>
      </c>
      <c r="C10" s="25"/>
      <c r="D10" s="31"/>
      <c r="E10" s="31"/>
      <c r="F10" s="31"/>
      <c r="G10" s="31"/>
      <c r="H10" s="31"/>
      <c r="I10" s="31"/>
      <c r="J10" s="31"/>
      <c r="K10" s="31"/>
      <c r="L10" s="31"/>
      <c r="M10" s="31"/>
      <c r="N10" s="31"/>
      <c r="O10" s="31"/>
      <c r="P10" s="31"/>
      <c r="Q10" s="31"/>
      <c r="R10" s="31"/>
      <c r="S10" s="31"/>
      <c r="T10" s="31"/>
      <c r="U10" s="31"/>
      <c r="V10" s="31"/>
      <c r="W10" s="31"/>
      <c r="X10" s="31"/>
      <c r="Y10" s="31"/>
      <c r="Z10" s="31"/>
      <c r="AA10" s="31"/>
      <c r="AB10" s="25"/>
      <c r="AC10" s="25"/>
      <c r="AD10" s="25"/>
      <c r="AE10" s="25"/>
      <c r="AF10" s="25"/>
      <c r="AG10" s="25"/>
      <c r="AH10" s="25"/>
      <c r="AI10" s="25"/>
      <c r="AJ10" s="25"/>
      <c r="AK10" s="25"/>
      <c r="AL10" s="25"/>
      <c r="AM10" s="25"/>
    </row>
    <row r="11" spans="1:39">
      <c r="A11" s="25"/>
      <c r="B11" s="25" t="s">
        <v>86</v>
      </c>
      <c r="C11" s="25"/>
      <c r="D11" s="31"/>
      <c r="E11" s="31"/>
      <c r="F11" s="31"/>
      <c r="G11" s="31"/>
      <c r="H11" s="31"/>
      <c r="I11" s="31"/>
      <c r="J11" s="31"/>
      <c r="K11" s="31"/>
      <c r="L11" s="31"/>
      <c r="M11" s="31"/>
      <c r="N11" s="31"/>
      <c r="O11" s="31"/>
      <c r="P11" s="31"/>
      <c r="Q11" s="31"/>
      <c r="R11" s="31"/>
      <c r="S11" s="31"/>
      <c r="T11" s="31"/>
      <c r="U11" s="31"/>
      <c r="V11" s="31"/>
      <c r="W11" s="31"/>
      <c r="X11" s="31"/>
      <c r="Y11" s="31"/>
      <c r="Z11" s="31"/>
      <c r="AA11" s="31"/>
      <c r="AB11" s="25"/>
      <c r="AC11" s="25"/>
      <c r="AD11" s="25"/>
      <c r="AE11" s="25"/>
      <c r="AF11" s="25"/>
      <c r="AG11" s="25"/>
      <c r="AH11" s="25"/>
      <c r="AI11" s="25"/>
      <c r="AJ11" s="25"/>
      <c r="AK11" s="25"/>
      <c r="AL11" s="25"/>
      <c r="AM11" s="25"/>
    </row>
    <row r="12" spans="1:39">
      <c r="A12" s="25"/>
      <c r="B12" s="25" t="s">
        <v>85</v>
      </c>
      <c r="C12" s="25"/>
      <c r="D12" s="31"/>
      <c r="E12" s="31"/>
      <c r="F12" s="31"/>
      <c r="G12" s="31"/>
      <c r="H12" s="31"/>
      <c r="I12" s="31"/>
      <c r="J12" s="31"/>
      <c r="K12" s="31"/>
      <c r="L12" s="31"/>
      <c r="M12" s="31"/>
      <c r="N12" s="31"/>
      <c r="O12" s="31"/>
      <c r="P12" s="31"/>
      <c r="Q12" s="31"/>
      <c r="R12" s="31"/>
      <c r="S12" s="31"/>
      <c r="T12" s="31"/>
      <c r="U12" s="31"/>
      <c r="V12" s="31"/>
      <c r="W12" s="31"/>
      <c r="X12" s="31"/>
      <c r="Y12" s="31"/>
      <c r="Z12" s="31"/>
      <c r="AA12" s="31"/>
      <c r="AB12" s="25"/>
      <c r="AC12" s="25"/>
      <c r="AD12" s="25"/>
      <c r="AE12" s="25"/>
      <c r="AF12" s="25"/>
      <c r="AG12" s="25"/>
      <c r="AH12" s="25"/>
      <c r="AI12" s="25"/>
      <c r="AJ12" s="25"/>
      <c r="AK12" s="25"/>
      <c r="AL12" s="25"/>
      <c r="AM12" s="25"/>
    </row>
    <row r="13" spans="1:39">
      <c r="A13" s="25"/>
      <c r="B13" s="25" t="s">
        <v>84</v>
      </c>
      <c r="C13" s="25"/>
      <c r="D13" s="31"/>
      <c r="E13" s="31"/>
      <c r="F13" s="31"/>
      <c r="G13" s="31"/>
      <c r="H13" s="31"/>
      <c r="I13" s="31"/>
      <c r="J13" s="31"/>
      <c r="K13" s="31"/>
      <c r="L13" s="31"/>
      <c r="M13" s="31"/>
      <c r="N13" s="31"/>
      <c r="O13" s="31"/>
      <c r="P13" s="31"/>
      <c r="Q13" s="31"/>
      <c r="R13" s="31"/>
      <c r="S13" s="31"/>
      <c r="T13" s="31"/>
      <c r="U13" s="31"/>
      <c r="V13" s="31"/>
      <c r="W13" s="31"/>
      <c r="X13" s="31"/>
      <c r="Y13" s="31"/>
      <c r="Z13" s="31"/>
      <c r="AA13" s="31"/>
      <c r="AB13" s="25"/>
      <c r="AC13" s="25"/>
      <c r="AD13" s="25"/>
      <c r="AE13" s="25"/>
      <c r="AF13" s="25"/>
      <c r="AG13" s="25"/>
      <c r="AH13" s="25"/>
      <c r="AI13" s="25"/>
      <c r="AJ13" s="25"/>
      <c r="AK13" s="25"/>
      <c r="AL13" s="25"/>
      <c r="AM13" s="25"/>
    </row>
    <row r="14" spans="1:39">
      <c r="A14" s="25"/>
      <c r="B14" s="25" t="s">
        <v>83</v>
      </c>
      <c r="C14" s="25"/>
      <c r="D14" s="31"/>
      <c r="E14" s="31"/>
      <c r="F14" s="31"/>
      <c r="G14" s="31"/>
      <c r="H14" s="31"/>
      <c r="I14" s="31"/>
      <c r="J14" s="31"/>
      <c r="K14" s="31"/>
      <c r="L14" s="31"/>
      <c r="M14" s="31"/>
      <c r="N14" s="31"/>
      <c r="O14" s="31"/>
      <c r="P14" s="31"/>
      <c r="Q14" s="31"/>
      <c r="R14" s="31"/>
      <c r="S14" s="31"/>
      <c r="T14" s="31"/>
      <c r="U14" s="31"/>
      <c r="V14" s="31"/>
      <c r="W14" s="31"/>
      <c r="X14" s="31"/>
      <c r="Y14" s="31"/>
      <c r="Z14" s="31"/>
      <c r="AA14" s="31"/>
      <c r="AB14" s="25"/>
      <c r="AC14" s="25"/>
      <c r="AD14" s="25"/>
      <c r="AE14" s="25"/>
      <c r="AF14" s="25"/>
      <c r="AG14" s="25"/>
      <c r="AH14" s="25"/>
      <c r="AI14" s="25"/>
      <c r="AJ14" s="25"/>
      <c r="AK14" s="25"/>
      <c r="AL14" s="25"/>
      <c r="AM14" s="25"/>
    </row>
    <row r="15" spans="1:39">
      <c r="A15" s="25"/>
      <c r="B15" s="25" t="s">
        <v>82</v>
      </c>
      <c r="C15" s="25"/>
      <c r="D15" s="31"/>
      <c r="E15" s="31"/>
      <c r="F15" s="31"/>
      <c r="G15" s="31"/>
      <c r="H15" s="31"/>
      <c r="I15" s="31"/>
      <c r="J15" s="31"/>
      <c r="K15" s="31"/>
      <c r="L15" s="31"/>
      <c r="M15" s="31"/>
      <c r="N15" s="31"/>
      <c r="O15" s="31"/>
      <c r="P15" s="31"/>
      <c r="Q15" s="31"/>
      <c r="R15" s="31"/>
      <c r="S15" s="31"/>
      <c r="T15" s="31"/>
      <c r="U15" s="31"/>
      <c r="V15" s="31"/>
      <c r="W15" s="31"/>
      <c r="X15" s="31"/>
      <c r="Y15" s="31"/>
      <c r="Z15" s="31"/>
      <c r="AA15" s="31"/>
      <c r="AB15" s="25"/>
      <c r="AC15" s="25"/>
      <c r="AD15" s="25"/>
      <c r="AE15" s="25"/>
      <c r="AF15" s="25"/>
      <c r="AG15" s="25"/>
      <c r="AH15" s="25"/>
      <c r="AI15" s="25"/>
      <c r="AJ15" s="25"/>
      <c r="AK15" s="25"/>
      <c r="AL15" s="25"/>
      <c r="AM15" s="25"/>
    </row>
    <row r="16" spans="1:39">
      <c r="A16" s="25"/>
      <c r="B16" s="25" t="s">
        <v>81</v>
      </c>
      <c r="C16" s="25"/>
      <c r="D16" s="31"/>
      <c r="E16" s="31"/>
      <c r="F16" s="31"/>
      <c r="G16" s="31"/>
      <c r="H16" s="31"/>
      <c r="I16" s="31"/>
      <c r="J16" s="31"/>
      <c r="K16" s="31"/>
      <c r="L16" s="31"/>
      <c r="M16" s="31"/>
      <c r="N16" s="31"/>
      <c r="O16" s="31"/>
      <c r="P16" s="31"/>
      <c r="Q16" s="31"/>
      <c r="R16" s="31"/>
      <c r="S16" s="31"/>
      <c r="T16" s="31"/>
      <c r="U16" s="31"/>
      <c r="V16" s="31"/>
      <c r="W16" s="31"/>
      <c r="X16" s="31"/>
      <c r="Y16" s="31"/>
      <c r="Z16" s="31"/>
      <c r="AA16" s="31"/>
      <c r="AB16" s="25"/>
      <c r="AC16" s="25"/>
      <c r="AD16" s="25"/>
      <c r="AE16" s="25"/>
      <c r="AF16" s="25"/>
      <c r="AG16" s="25"/>
      <c r="AH16" s="25"/>
      <c r="AI16" s="25"/>
      <c r="AJ16" s="25"/>
      <c r="AK16" s="25"/>
      <c r="AL16" s="25"/>
      <c r="AM16" s="25"/>
    </row>
    <row r="17" spans="1:39">
      <c r="A17" s="25"/>
      <c r="B17" s="25" t="s">
        <v>80</v>
      </c>
      <c r="C17" s="25"/>
      <c r="D17" s="31"/>
      <c r="E17" s="31"/>
      <c r="F17" s="31"/>
      <c r="G17" s="31"/>
      <c r="H17" s="31"/>
      <c r="I17" s="31"/>
      <c r="J17" s="31"/>
      <c r="K17" s="31"/>
      <c r="L17" s="31"/>
      <c r="M17" s="31"/>
      <c r="N17" s="31"/>
      <c r="O17" s="31"/>
      <c r="P17" s="31"/>
      <c r="Q17" s="31"/>
      <c r="R17" s="31"/>
      <c r="S17" s="31"/>
      <c r="T17" s="31"/>
      <c r="U17" s="31"/>
      <c r="V17" s="31"/>
      <c r="W17" s="31"/>
      <c r="X17" s="31"/>
      <c r="Y17" s="31"/>
      <c r="Z17" s="31"/>
      <c r="AA17" s="31"/>
      <c r="AB17" s="25"/>
      <c r="AC17" s="25"/>
      <c r="AD17" s="25"/>
      <c r="AE17" s="25"/>
      <c r="AF17" s="25"/>
      <c r="AG17" s="25"/>
      <c r="AH17" s="25"/>
      <c r="AI17" s="25"/>
      <c r="AJ17" s="25"/>
      <c r="AK17" s="25"/>
      <c r="AL17" s="25"/>
      <c r="AM17" s="25"/>
    </row>
    <row r="18" spans="1:39">
      <c r="A18" s="25"/>
      <c r="B18" s="25" t="s">
        <v>79</v>
      </c>
      <c r="C18" s="25"/>
      <c r="D18" s="31"/>
      <c r="E18" s="31"/>
      <c r="F18" s="31"/>
      <c r="G18" s="31"/>
      <c r="H18" s="31"/>
      <c r="I18" s="31"/>
      <c r="J18" s="31"/>
      <c r="K18" s="31"/>
      <c r="L18" s="31"/>
      <c r="M18" s="31"/>
      <c r="N18" s="31"/>
      <c r="O18" s="31"/>
      <c r="P18" s="31"/>
      <c r="Q18" s="31"/>
      <c r="R18" s="31"/>
      <c r="S18" s="31"/>
      <c r="T18" s="31"/>
      <c r="U18" s="31"/>
      <c r="V18" s="31"/>
      <c r="W18" s="31"/>
      <c r="X18" s="31"/>
      <c r="Y18" s="31"/>
      <c r="Z18" s="31"/>
      <c r="AA18" s="31"/>
      <c r="AB18" s="25"/>
      <c r="AC18" s="25"/>
      <c r="AD18" s="25"/>
      <c r="AE18" s="25"/>
      <c r="AF18" s="25"/>
      <c r="AG18" s="25"/>
      <c r="AH18" s="25"/>
      <c r="AI18" s="25"/>
      <c r="AJ18" s="25"/>
      <c r="AK18" s="25"/>
      <c r="AL18" s="25"/>
      <c r="AM18" s="25"/>
    </row>
    <row r="19" spans="1:39">
      <c r="A19" s="25"/>
      <c r="B19" s="25" t="s">
        <v>78</v>
      </c>
      <c r="C19" s="25"/>
      <c r="D19" s="31"/>
      <c r="E19" s="31"/>
      <c r="F19" s="31"/>
      <c r="G19" s="31"/>
      <c r="H19" s="31"/>
      <c r="I19" s="31"/>
      <c r="J19" s="31"/>
      <c r="K19" s="31"/>
      <c r="L19" s="31"/>
      <c r="M19" s="31"/>
      <c r="N19" s="31"/>
      <c r="O19" s="31"/>
      <c r="P19" s="31"/>
      <c r="Q19" s="31"/>
      <c r="R19" s="31"/>
      <c r="S19" s="31"/>
      <c r="T19" s="31"/>
      <c r="U19" s="31"/>
      <c r="V19" s="31"/>
      <c r="W19" s="31"/>
      <c r="X19" s="31"/>
      <c r="Y19" s="31"/>
      <c r="Z19" s="31"/>
      <c r="AA19" s="31"/>
      <c r="AB19" s="25"/>
      <c r="AC19" s="25"/>
      <c r="AD19" s="25"/>
      <c r="AE19" s="25"/>
      <c r="AF19" s="25"/>
      <c r="AG19" s="25"/>
      <c r="AH19" s="25"/>
      <c r="AI19" s="25"/>
      <c r="AJ19" s="25"/>
      <c r="AK19" s="25"/>
      <c r="AL19" s="25"/>
      <c r="AM19" s="25"/>
    </row>
    <row r="20" spans="1:39">
      <c r="A20" s="25"/>
      <c r="B20" s="25" t="s">
        <v>77</v>
      </c>
      <c r="C20" s="25"/>
      <c r="D20" s="31"/>
      <c r="E20" s="31"/>
      <c r="F20" s="31"/>
      <c r="G20" s="31"/>
      <c r="H20" s="31"/>
      <c r="I20" s="31"/>
      <c r="J20" s="31"/>
      <c r="K20" s="31"/>
      <c r="L20" s="31"/>
      <c r="M20" s="31"/>
      <c r="N20" s="31"/>
      <c r="O20" s="31"/>
      <c r="P20" s="31"/>
      <c r="Q20" s="31"/>
      <c r="R20" s="31"/>
      <c r="S20" s="31"/>
      <c r="T20" s="31"/>
      <c r="U20" s="31"/>
      <c r="V20" s="31"/>
      <c r="W20" s="31"/>
      <c r="X20" s="31"/>
      <c r="Y20" s="31"/>
      <c r="Z20" s="31"/>
      <c r="AA20" s="31"/>
      <c r="AB20" s="25"/>
      <c r="AC20" s="25"/>
      <c r="AD20" s="25"/>
      <c r="AE20" s="25"/>
      <c r="AF20" s="25"/>
      <c r="AG20" s="25"/>
      <c r="AH20" s="25"/>
      <c r="AI20" s="25"/>
      <c r="AJ20" s="25"/>
      <c r="AK20" s="25"/>
      <c r="AL20" s="25"/>
      <c r="AM20" s="25"/>
    </row>
    <row r="21" spans="1:39">
      <c r="A21" s="25"/>
      <c r="B21" s="25" t="s">
        <v>76</v>
      </c>
      <c r="C21" s="25"/>
      <c r="D21" s="31"/>
      <c r="E21" s="31"/>
      <c r="F21" s="31"/>
      <c r="G21" s="31"/>
      <c r="H21" s="31"/>
      <c r="I21" s="31"/>
      <c r="J21" s="31"/>
      <c r="K21" s="31"/>
      <c r="L21" s="31"/>
      <c r="M21" s="31"/>
      <c r="N21" s="31"/>
      <c r="O21" s="31"/>
      <c r="P21" s="31"/>
      <c r="Q21" s="31"/>
      <c r="R21" s="31"/>
      <c r="S21" s="31"/>
      <c r="T21" s="31"/>
      <c r="U21" s="31"/>
      <c r="V21" s="31"/>
      <c r="W21" s="31"/>
      <c r="X21" s="31"/>
      <c r="Y21" s="31"/>
      <c r="Z21" s="31"/>
      <c r="AA21" s="31"/>
      <c r="AB21" s="25"/>
      <c r="AC21" s="25"/>
      <c r="AD21" s="25"/>
      <c r="AE21" s="25"/>
      <c r="AF21" s="25"/>
      <c r="AG21" s="25"/>
      <c r="AH21" s="25"/>
      <c r="AI21" s="25"/>
      <c r="AJ21" s="25"/>
      <c r="AK21" s="25"/>
      <c r="AL21" s="25"/>
      <c r="AM21" s="25"/>
    </row>
    <row r="22" spans="1:39">
      <c r="A22" s="25"/>
      <c r="B22" s="25" t="s">
        <v>75</v>
      </c>
      <c r="C22" s="25"/>
      <c r="D22" s="34"/>
      <c r="E22" s="34"/>
      <c r="F22" s="34"/>
      <c r="G22" s="34"/>
      <c r="H22" s="34"/>
      <c r="I22" s="34"/>
      <c r="J22" s="34"/>
      <c r="K22" s="34"/>
      <c r="L22" s="34"/>
      <c r="M22" s="34"/>
      <c r="N22" s="34"/>
      <c r="O22" s="34"/>
      <c r="P22" s="34"/>
      <c r="Q22" s="34"/>
      <c r="R22" s="34"/>
      <c r="S22" s="34"/>
      <c r="T22" s="34"/>
      <c r="U22" s="34"/>
      <c r="V22" s="34"/>
      <c r="W22" s="34"/>
      <c r="X22" s="34"/>
      <c r="Y22" s="34"/>
      <c r="Z22" s="34"/>
      <c r="AA22" s="34"/>
      <c r="AB22" s="25"/>
      <c r="AC22" s="25"/>
      <c r="AD22" s="25"/>
      <c r="AE22" s="25"/>
      <c r="AF22" s="25"/>
      <c r="AG22" s="25"/>
      <c r="AH22" s="25"/>
      <c r="AI22" s="25"/>
      <c r="AJ22" s="25"/>
      <c r="AK22" s="25"/>
      <c r="AL22" s="25"/>
      <c r="AM22" s="25"/>
    </row>
    <row r="23" spans="1:39">
      <c r="A23" s="59" t="s">
        <v>74</v>
      </c>
      <c r="B23" s="59"/>
      <c r="C23" s="59"/>
      <c r="D23" s="33">
        <f t="shared" ref="D23:AM23" si="2">SUM(D9:D22)</f>
        <v>500</v>
      </c>
      <c r="E23" s="33">
        <f t="shared" si="2"/>
        <v>500</v>
      </c>
      <c r="F23" s="33">
        <f t="shared" si="2"/>
        <v>700</v>
      </c>
      <c r="G23" s="33">
        <f t="shared" si="2"/>
        <v>700</v>
      </c>
      <c r="H23" s="33">
        <f t="shared" si="2"/>
        <v>1000</v>
      </c>
      <c r="I23" s="33">
        <f t="shared" si="2"/>
        <v>1000</v>
      </c>
      <c r="J23" s="33">
        <f t="shared" si="2"/>
        <v>1200</v>
      </c>
      <c r="K23" s="33">
        <f t="shared" si="2"/>
        <v>1200</v>
      </c>
      <c r="L23" s="33">
        <f t="shared" si="2"/>
        <v>1500</v>
      </c>
      <c r="M23" s="33">
        <f t="shared" si="2"/>
        <v>1500</v>
      </c>
      <c r="N23" s="33">
        <f t="shared" si="2"/>
        <v>1500</v>
      </c>
      <c r="O23" s="33">
        <f t="shared" si="2"/>
        <v>1800</v>
      </c>
      <c r="P23" s="33">
        <f t="shared" si="2"/>
        <v>2000</v>
      </c>
      <c r="Q23" s="33">
        <f t="shared" si="2"/>
        <v>2000</v>
      </c>
      <c r="R23" s="33">
        <f t="shared" si="2"/>
        <v>2000</v>
      </c>
      <c r="S23" s="33">
        <f t="shared" si="2"/>
        <v>2500</v>
      </c>
      <c r="T23" s="33">
        <f t="shared" si="2"/>
        <v>2500</v>
      </c>
      <c r="U23" s="33">
        <f t="shared" si="2"/>
        <v>2500</v>
      </c>
      <c r="V23" s="33">
        <f t="shared" si="2"/>
        <v>2500</v>
      </c>
      <c r="W23" s="33">
        <f t="shared" si="2"/>
        <v>2800</v>
      </c>
      <c r="X23" s="33">
        <f t="shared" si="2"/>
        <v>2800</v>
      </c>
      <c r="Y23" s="33">
        <f t="shared" si="2"/>
        <v>2800</v>
      </c>
      <c r="Z23" s="33">
        <f t="shared" si="2"/>
        <v>2800</v>
      </c>
      <c r="AA23" s="33">
        <f t="shared" si="2"/>
        <v>2800</v>
      </c>
      <c r="AB23" s="33">
        <f t="shared" si="2"/>
        <v>3000</v>
      </c>
      <c r="AC23" s="33">
        <f t="shared" si="2"/>
        <v>3000</v>
      </c>
      <c r="AD23" s="33">
        <f t="shared" si="2"/>
        <v>3000</v>
      </c>
      <c r="AE23" s="33">
        <f t="shared" si="2"/>
        <v>3000</v>
      </c>
      <c r="AF23" s="33">
        <f t="shared" si="2"/>
        <v>3000</v>
      </c>
      <c r="AG23" s="33">
        <f t="shared" si="2"/>
        <v>3000</v>
      </c>
      <c r="AH23" s="33">
        <f t="shared" si="2"/>
        <v>3000</v>
      </c>
      <c r="AI23" s="33">
        <f t="shared" si="2"/>
        <v>3000</v>
      </c>
      <c r="AJ23" s="33">
        <f t="shared" si="2"/>
        <v>3000</v>
      </c>
      <c r="AK23" s="33">
        <f t="shared" si="2"/>
        <v>3000</v>
      </c>
      <c r="AL23" s="33">
        <f t="shared" si="2"/>
        <v>3000</v>
      </c>
      <c r="AM23" s="33">
        <f t="shared" si="2"/>
        <v>3000</v>
      </c>
    </row>
    <row r="24" spans="1:39">
      <c r="A24" s="30" t="s">
        <v>73</v>
      </c>
      <c r="B24" s="30"/>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25"/>
      <c r="AC24" s="25"/>
      <c r="AD24" s="25"/>
      <c r="AE24" s="25"/>
      <c r="AF24" s="25"/>
      <c r="AG24" s="25"/>
      <c r="AH24" s="25"/>
      <c r="AI24" s="25"/>
      <c r="AJ24" s="25"/>
      <c r="AK24" s="25"/>
      <c r="AL24" s="25"/>
      <c r="AM24" s="25"/>
    </row>
    <row r="25" spans="1:39">
      <c r="A25" s="25"/>
      <c r="B25" s="25" t="s">
        <v>72</v>
      </c>
      <c r="C25" s="25"/>
      <c r="D25" s="31"/>
      <c r="E25" s="31"/>
      <c r="F25" s="31"/>
      <c r="G25" s="31"/>
      <c r="H25" s="31"/>
      <c r="I25" s="31"/>
      <c r="J25" s="31"/>
      <c r="K25" s="31"/>
      <c r="L25" s="31"/>
      <c r="M25" s="31"/>
      <c r="N25" s="31"/>
      <c r="O25" s="31"/>
      <c r="P25" s="31"/>
      <c r="Q25" s="31"/>
      <c r="R25" s="31"/>
      <c r="S25" s="31"/>
      <c r="T25" s="31"/>
      <c r="U25" s="31"/>
      <c r="V25" s="31"/>
      <c r="W25" s="31"/>
      <c r="X25" s="31"/>
      <c r="Y25" s="31"/>
      <c r="Z25" s="31"/>
      <c r="AA25" s="31"/>
      <c r="AB25" s="25"/>
      <c r="AC25" s="25"/>
      <c r="AD25" s="25"/>
      <c r="AE25" s="25"/>
      <c r="AF25" s="25"/>
      <c r="AG25" s="25"/>
      <c r="AH25" s="25"/>
      <c r="AI25" s="25"/>
      <c r="AJ25" s="25"/>
      <c r="AK25" s="25"/>
      <c r="AL25" s="25"/>
      <c r="AM25" s="25"/>
    </row>
    <row r="26" spans="1:39">
      <c r="A26" s="25"/>
      <c r="B26" s="25" t="s">
        <v>71</v>
      </c>
      <c r="C26" s="25"/>
      <c r="D26" s="31"/>
      <c r="E26" s="31"/>
      <c r="F26" s="31"/>
      <c r="G26" s="31"/>
      <c r="H26" s="31"/>
      <c r="I26" s="31"/>
      <c r="J26" s="31"/>
      <c r="K26" s="31"/>
      <c r="L26" s="31"/>
      <c r="M26" s="31"/>
      <c r="N26" s="31"/>
      <c r="O26" s="31"/>
      <c r="P26" s="31"/>
      <c r="Q26" s="31"/>
      <c r="R26" s="31"/>
      <c r="S26" s="31"/>
      <c r="T26" s="31"/>
      <c r="U26" s="31"/>
      <c r="V26" s="31"/>
      <c r="W26" s="31"/>
      <c r="X26" s="31"/>
      <c r="Y26" s="31"/>
      <c r="Z26" s="31"/>
      <c r="AA26" s="31"/>
      <c r="AB26" s="25"/>
      <c r="AC26" s="25"/>
      <c r="AD26" s="25"/>
      <c r="AE26" s="25"/>
      <c r="AF26" s="25"/>
      <c r="AG26" s="25"/>
      <c r="AH26" s="25"/>
      <c r="AI26" s="25"/>
      <c r="AJ26" s="25"/>
      <c r="AK26" s="25"/>
      <c r="AL26" s="25"/>
      <c r="AM26" s="25"/>
    </row>
    <row r="27" spans="1:39">
      <c r="A27" s="25"/>
      <c r="B27" s="25" t="s">
        <v>70</v>
      </c>
      <c r="C27" s="25"/>
      <c r="D27" s="31"/>
      <c r="E27" s="31"/>
      <c r="F27" s="31"/>
      <c r="G27" s="31"/>
      <c r="H27" s="31"/>
      <c r="I27" s="31"/>
      <c r="J27" s="31"/>
      <c r="K27" s="31"/>
      <c r="L27" s="31"/>
      <c r="M27" s="31"/>
      <c r="N27" s="31"/>
      <c r="O27" s="31"/>
      <c r="P27" s="31"/>
      <c r="Q27" s="31"/>
      <c r="R27" s="31"/>
      <c r="S27" s="31"/>
      <c r="T27" s="31"/>
      <c r="U27" s="31"/>
      <c r="V27" s="31"/>
      <c r="W27" s="31"/>
      <c r="X27" s="31"/>
      <c r="Y27" s="31"/>
      <c r="Z27" s="31"/>
      <c r="AA27" s="31"/>
      <c r="AB27" s="25"/>
      <c r="AC27" s="25"/>
      <c r="AD27" s="25"/>
      <c r="AE27" s="25"/>
      <c r="AF27" s="25"/>
      <c r="AG27" s="25"/>
      <c r="AH27" s="25"/>
      <c r="AI27" s="25"/>
      <c r="AJ27" s="25"/>
      <c r="AK27" s="25"/>
      <c r="AL27" s="25"/>
      <c r="AM27" s="25"/>
    </row>
    <row r="28" spans="1:39">
      <c r="A28" s="25"/>
      <c r="B28" s="25" t="s">
        <v>69</v>
      </c>
      <c r="C28" s="25"/>
      <c r="D28" s="31"/>
      <c r="E28" s="31"/>
      <c r="F28" s="31"/>
      <c r="G28" s="31"/>
      <c r="H28" s="31"/>
      <c r="I28" s="31"/>
      <c r="J28" s="31"/>
      <c r="K28" s="31"/>
      <c r="L28" s="31"/>
      <c r="M28" s="31"/>
      <c r="N28" s="31"/>
      <c r="O28" s="31"/>
      <c r="P28" s="31"/>
      <c r="Q28" s="31"/>
      <c r="R28" s="31"/>
      <c r="S28" s="31"/>
      <c r="T28" s="31"/>
      <c r="U28" s="31"/>
      <c r="V28" s="31"/>
      <c r="W28" s="31"/>
      <c r="X28" s="31"/>
      <c r="Y28" s="31"/>
      <c r="Z28" s="31"/>
      <c r="AA28" s="31"/>
      <c r="AB28" s="25"/>
      <c r="AC28" s="25"/>
      <c r="AD28" s="25"/>
      <c r="AE28" s="25"/>
      <c r="AF28" s="25"/>
      <c r="AG28" s="25"/>
      <c r="AH28" s="25"/>
      <c r="AI28" s="25"/>
      <c r="AJ28" s="25"/>
      <c r="AK28" s="25"/>
      <c r="AL28" s="25"/>
      <c r="AM28" s="25"/>
    </row>
    <row r="29" spans="1:39">
      <c r="A29" s="25"/>
      <c r="B29" s="25" t="s">
        <v>68</v>
      </c>
      <c r="C29" s="25"/>
      <c r="D29" s="31"/>
      <c r="E29" s="31"/>
      <c r="F29" s="31"/>
      <c r="G29" s="31"/>
      <c r="H29" s="31"/>
      <c r="I29" s="31"/>
      <c r="J29" s="31"/>
      <c r="K29" s="31"/>
      <c r="L29" s="31"/>
      <c r="M29" s="31"/>
      <c r="N29" s="31"/>
      <c r="O29" s="31"/>
      <c r="P29" s="31"/>
      <c r="Q29" s="31"/>
      <c r="R29" s="31"/>
      <c r="S29" s="31"/>
      <c r="T29" s="31"/>
      <c r="U29" s="31"/>
      <c r="V29" s="31"/>
      <c r="W29" s="31"/>
      <c r="X29" s="31"/>
      <c r="Y29" s="31"/>
      <c r="Z29" s="31"/>
      <c r="AA29" s="31"/>
      <c r="AB29" s="25"/>
      <c r="AC29" s="25"/>
      <c r="AD29" s="25"/>
      <c r="AE29" s="25"/>
      <c r="AF29" s="25"/>
      <c r="AG29" s="25"/>
      <c r="AH29" s="25"/>
      <c r="AI29" s="25"/>
      <c r="AJ29" s="25"/>
      <c r="AK29" s="25"/>
      <c r="AL29" s="25"/>
      <c r="AM29" s="25"/>
    </row>
    <row r="30" spans="1:39">
      <c r="A30" s="25"/>
      <c r="B30" s="25" t="s">
        <v>63</v>
      </c>
      <c r="C30" s="25"/>
      <c r="D30" s="34"/>
      <c r="E30" s="34"/>
      <c r="F30" s="34"/>
      <c r="G30" s="34"/>
      <c r="H30" s="34"/>
      <c r="I30" s="34"/>
      <c r="J30" s="34"/>
      <c r="K30" s="34"/>
      <c r="L30" s="34"/>
      <c r="M30" s="34"/>
      <c r="N30" s="34"/>
      <c r="O30" s="34"/>
      <c r="P30" s="34"/>
      <c r="Q30" s="34"/>
      <c r="R30" s="34"/>
      <c r="S30" s="34"/>
      <c r="T30" s="34"/>
      <c r="U30" s="34"/>
      <c r="V30" s="34"/>
      <c r="W30" s="34"/>
      <c r="X30" s="34"/>
      <c r="Y30" s="34"/>
      <c r="Z30" s="34"/>
      <c r="AA30" s="34"/>
      <c r="AB30" s="25"/>
      <c r="AC30" s="25"/>
      <c r="AD30" s="25"/>
      <c r="AE30" s="25"/>
      <c r="AF30" s="25"/>
      <c r="AG30" s="25"/>
      <c r="AH30" s="25"/>
      <c r="AI30" s="25"/>
      <c r="AJ30" s="25"/>
      <c r="AK30" s="25"/>
      <c r="AL30" s="25"/>
      <c r="AM30" s="25"/>
    </row>
    <row r="31" spans="1:39">
      <c r="A31" s="59" t="s">
        <v>67</v>
      </c>
      <c r="B31" s="59"/>
      <c r="C31" s="59"/>
      <c r="D31" s="33">
        <f t="shared" ref="D31:AM31" si="3">SUM(D25:D30)</f>
        <v>0</v>
      </c>
      <c r="E31" s="33">
        <f t="shared" si="3"/>
        <v>0</v>
      </c>
      <c r="F31" s="33">
        <f t="shared" si="3"/>
        <v>0</v>
      </c>
      <c r="G31" s="33">
        <f t="shared" si="3"/>
        <v>0</v>
      </c>
      <c r="H31" s="33">
        <f t="shared" si="3"/>
        <v>0</v>
      </c>
      <c r="I31" s="33">
        <f t="shared" si="3"/>
        <v>0</v>
      </c>
      <c r="J31" s="33">
        <f t="shared" si="3"/>
        <v>0</v>
      </c>
      <c r="K31" s="33">
        <f t="shared" si="3"/>
        <v>0</v>
      </c>
      <c r="L31" s="33">
        <f t="shared" si="3"/>
        <v>0</v>
      </c>
      <c r="M31" s="33">
        <f t="shared" si="3"/>
        <v>0</v>
      </c>
      <c r="N31" s="33">
        <f t="shared" si="3"/>
        <v>0</v>
      </c>
      <c r="O31" s="33">
        <f t="shared" si="3"/>
        <v>0</v>
      </c>
      <c r="P31" s="33">
        <f t="shared" si="3"/>
        <v>0</v>
      </c>
      <c r="Q31" s="33">
        <f t="shared" si="3"/>
        <v>0</v>
      </c>
      <c r="R31" s="33">
        <f t="shared" si="3"/>
        <v>0</v>
      </c>
      <c r="S31" s="33">
        <f t="shared" si="3"/>
        <v>0</v>
      </c>
      <c r="T31" s="33">
        <f t="shared" si="3"/>
        <v>0</v>
      </c>
      <c r="U31" s="33">
        <f t="shared" si="3"/>
        <v>0</v>
      </c>
      <c r="V31" s="33">
        <f t="shared" si="3"/>
        <v>0</v>
      </c>
      <c r="W31" s="33">
        <f t="shared" si="3"/>
        <v>0</v>
      </c>
      <c r="X31" s="33">
        <f t="shared" si="3"/>
        <v>0</v>
      </c>
      <c r="Y31" s="33">
        <f t="shared" si="3"/>
        <v>0</v>
      </c>
      <c r="Z31" s="33">
        <f t="shared" si="3"/>
        <v>0</v>
      </c>
      <c r="AA31" s="33">
        <f t="shared" si="3"/>
        <v>0</v>
      </c>
      <c r="AB31" s="35">
        <f t="shared" si="3"/>
        <v>0</v>
      </c>
      <c r="AC31" s="35">
        <f t="shared" si="3"/>
        <v>0</v>
      </c>
      <c r="AD31" s="35">
        <f t="shared" si="3"/>
        <v>0</v>
      </c>
      <c r="AE31" s="35">
        <f t="shared" si="3"/>
        <v>0</v>
      </c>
      <c r="AF31" s="35">
        <f t="shared" si="3"/>
        <v>0</v>
      </c>
      <c r="AG31" s="35">
        <f t="shared" si="3"/>
        <v>0</v>
      </c>
      <c r="AH31" s="35">
        <f t="shared" si="3"/>
        <v>0</v>
      </c>
      <c r="AI31" s="35">
        <f t="shared" si="3"/>
        <v>0</v>
      </c>
      <c r="AJ31" s="35">
        <f t="shared" si="3"/>
        <v>0</v>
      </c>
      <c r="AK31" s="35">
        <f t="shared" si="3"/>
        <v>0</v>
      </c>
      <c r="AL31" s="35">
        <f t="shared" si="3"/>
        <v>0</v>
      </c>
      <c r="AM31" s="35">
        <f t="shared" si="3"/>
        <v>0</v>
      </c>
    </row>
    <row r="32" spans="1:39">
      <c r="A32" s="30" t="s">
        <v>66</v>
      </c>
      <c r="B32" s="25"/>
      <c r="C32" s="25"/>
      <c r="D32" s="31"/>
      <c r="E32" s="31"/>
      <c r="F32" s="31"/>
      <c r="G32" s="31"/>
      <c r="H32" s="31"/>
      <c r="I32" s="31"/>
      <c r="J32" s="31"/>
      <c r="K32" s="31"/>
      <c r="L32" s="31"/>
      <c r="M32" s="31"/>
      <c r="N32" s="31"/>
      <c r="O32" s="31"/>
      <c r="P32" s="31"/>
      <c r="Q32" s="31"/>
      <c r="R32" s="31"/>
      <c r="S32" s="31"/>
      <c r="T32" s="31"/>
      <c r="U32" s="31"/>
      <c r="V32" s="31"/>
      <c r="W32" s="31"/>
      <c r="X32" s="31"/>
      <c r="Y32" s="31"/>
      <c r="Z32" s="31"/>
      <c r="AA32" s="31"/>
      <c r="AB32" s="25"/>
      <c r="AC32" s="25"/>
      <c r="AD32" s="25"/>
      <c r="AE32" s="25"/>
      <c r="AF32" s="25"/>
      <c r="AG32" s="25"/>
      <c r="AH32" s="25"/>
      <c r="AI32" s="25"/>
      <c r="AJ32" s="25"/>
      <c r="AK32" s="25"/>
      <c r="AL32" s="25"/>
      <c r="AM32" s="25"/>
    </row>
    <row r="33" spans="1:39">
      <c r="A33" s="25"/>
      <c r="B33" s="25" t="s">
        <v>65</v>
      </c>
      <c r="C33" s="25"/>
      <c r="D33" s="31"/>
      <c r="E33" s="31"/>
      <c r="F33" s="31"/>
      <c r="G33" s="31"/>
      <c r="H33" s="31"/>
      <c r="I33" s="31"/>
      <c r="J33" s="31"/>
      <c r="K33" s="31"/>
      <c r="L33" s="31"/>
      <c r="M33" s="31"/>
      <c r="N33" s="31"/>
      <c r="O33" s="31"/>
      <c r="P33" s="31"/>
      <c r="Q33" s="31"/>
      <c r="R33" s="31"/>
      <c r="S33" s="31"/>
      <c r="T33" s="31"/>
      <c r="U33" s="31"/>
      <c r="V33" s="31"/>
      <c r="W33" s="31"/>
      <c r="X33" s="31"/>
      <c r="Y33" s="31"/>
      <c r="Z33" s="31"/>
      <c r="AA33" s="31"/>
      <c r="AB33" s="25"/>
      <c r="AC33" s="25"/>
      <c r="AD33" s="25"/>
      <c r="AE33" s="25"/>
      <c r="AF33" s="25"/>
      <c r="AG33" s="25"/>
      <c r="AH33" s="25"/>
      <c r="AI33" s="25"/>
      <c r="AJ33" s="25"/>
      <c r="AK33" s="25"/>
      <c r="AL33" s="25"/>
      <c r="AM33" s="25"/>
    </row>
    <row r="34" spans="1:39">
      <c r="A34" s="25"/>
      <c r="B34" s="25" t="s">
        <v>64</v>
      </c>
      <c r="C34" s="25"/>
      <c r="D34" s="31"/>
      <c r="E34" s="31"/>
      <c r="F34" s="31"/>
      <c r="G34" s="31"/>
      <c r="H34" s="31"/>
      <c r="I34" s="31"/>
      <c r="J34" s="31"/>
      <c r="K34" s="31"/>
      <c r="L34" s="31"/>
      <c r="M34" s="31"/>
      <c r="N34" s="31"/>
      <c r="O34" s="31"/>
      <c r="P34" s="31"/>
      <c r="Q34" s="31"/>
      <c r="R34" s="31"/>
      <c r="S34" s="31"/>
      <c r="T34" s="31"/>
      <c r="U34" s="31"/>
      <c r="V34" s="31"/>
      <c r="W34" s="31"/>
      <c r="X34" s="31"/>
      <c r="Y34" s="31"/>
      <c r="Z34" s="31"/>
      <c r="AA34" s="31"/>
      <c r="AB34" s="25"/>
      <c r="AC34" s="25"/>
      <c r="AD34" s="25"/>
      <c r="AE34" s="25"/>
      <c r="AF34" s="25"/>
      <c r="AG34" s="25"/>
      <c r="AH34" s="25"/>
      <c r="AI34" s="25"/>
      <c r="AJ34" s="25"/>
      <c r="AK34" s="25"/>
      <c r="AL34" s="25"/>
      <c r="AM34" s="25"/>
    </row>
    <row r="35" spans="1:39">
      <c r="A35" s="25"/>
      <c r="B35" s="25" t="s">
        <v>63</v>
      </c>
      <c r="C35" s="25"/>
      <c r="D35" s="31"/>
      <c r="E35" s="31"/>
      <c r="F35" s="31"/>
      <c r="G35" s="31"/>
      <c r="H35" s="31"/>
      <c r="I35" s="31"/>
      <c r="J35" s="31"/>
      <c r="K35" s="31"/>
      <c r="L35" s="31"/>
      <c r="M35" s="31"/>
      <c r="N35" s="31"/>
      <c r="O35" s="31"/>
      <c r="P35" s="31"/>
      <c r="Q35" s="31"/>
      <c r="R35" s="31"/>
      <c r="S35" s="31"/>
      <c r="T35" s="31"/>
      <c r="U35" s="31"/>
      <c r="V35" s="31"/>
      <c r="W35" s="31"/>
      <c r="X35" s="31"/>
      <c r="Y35" s="31"/>
      <c r="Z35" s="31"/>
      <c r="AA35" s="31"/>
      <c r="AB35" s="25"/>
      <c r="AC35" s="25"/>
      <c r="AD35" s="25"/>
      <c r="AE35" s="25"/>
      <c r="AF35" s="25"/>
      <c r="AG35" s="25"/>
      <c r="AH35" s="25"/>
      <c r="AI35" s="25"/>
      <c r="AJ35" s="25"/>
      <c r="AK35" s="25"/>
      <c r="AL35" s="25"/>
      <c r="AM35" s="25"/>
    </row>
    <row r="36" spans="1:39">
      <c r="A36" s="25"/>
      <c r="B36" s="25" t="s">
        <v>62</v>
      </c>
      <c r="C36" s="25"/>
      <c r="D36" s="34"/>
      <c r="E36" s="34"/>
      <c r="F36" s="34"/>
      <c r="G36" s="34"/>
      <c r="H36" s="34"/>
      <c r="I36" s="34"/>
      <c r="J36" s="34"/>
      <c r="K36" s="34"/>
      <c r="L36" s="34"/>
      <c r="M36" s="34"/>
      <c r="N36" s="34"/>
      <c r="O36" s="34"/>
      <c r="P36" s="34"/>
      <c r="Q36" s="34"/>
      <c r="R36" s="34"/>
      <c r="S36" s="34"/>
      <c r="T36" s="34"/>
      <c r="U36" s="34"/>
      <c r="V36" s="34"/>
      <c r="W36" s="34"/>
      <c r="X36" s="34"/>
      <c r="Y36" s="34"/>
      <c r="Z36" s="34"/>
      <c r="AA36" s="34"/>
      <c r="AB36" s="25"/>
      <c r="AC36" s="25"/>
      <c r="AD36" s="25"/>
      <c r="AE36" s="25"/>
      <c r="AF36" s="25"/>
      <c r="AG36" s="25"/>
      <c r="AH36" s="25"/>
      <c r="AI36" s="25"/>
      <c r="AJ36" s="25"/>
      <c r="AK36" s="25"/>
      <c r="AL36" s="25"/>
      <c r="AM36" s="25"/>
    </row>
    <row r="37" spans="1:39">
      <c r="A37" s="59" t="s">
        <v>61</v>
      </c>
      <c r="B37" s="59"/>
      <c r="C37" s="59"/>
      <c r="D37" s="33">
        <f>SUM(D33:D36)</f>
        <v>0</v>
      </c>
      <c r="E37" s="33">
        <f t="shared" ref="E37:AM37" si="4">SUM(E33:E36)</f>
        <v>0</v>
      </c>
      <c r="F37" s="33">
        <f t="shared" si="4"/>
        <v>0</v>
      </c>
      <c r="G37" s="33">
        <f t="shared" si="4"/>
        <v>0</v>
      </c>
      <c r="H37" s="33">
        <f t="shared" si="4"/>
        <v>0</v>
      </c>
      <c r="I37" s="33">
        <f t="shared" si="4"/>
        <v>0</v>
      </c>
      <c r="J37" s="33">
        <f t="shared" si="4"/>
        <v>0</v>
      </c>
      <c r="K37" s="33">
        <f t="shared" si="4"/>
        <v>0</v>
      </c>
      <c r="L37" s="33">
        <f t="shared" si="4"/>
        <v>0</v>
      </c>
      <c r="M37" s="33">
        <f t="shared" si="4"/>
        <v>0</v>
      </c>
      <c r="N37" s="33">
        <f t="shared" si="4"/>
        <v>0</v>
      </c>
      <c r="O37" s="33">
        <f t="shared" si="4"/>
        <v>0</v>
      </c>
      <c r="P37" s="33">
        <f t="shared" si="4"/>
        <v>0</v>
      </c>
      <c r="Q37" s="33">
        <f t="shared" si="4"/>
        <v>0</v>
      </c>
      <c r="R37" s="33">
        <f t="shared" si="4"/>
        <v>0</v>
      </c>
      <c r="S37" s="33">
        <f t="shared" si="4"/>
        <v>0</v>
      </c>
      <c r="T37" s="33">
        <f t="shared" si="4"/>
        <v>0</v>
      </c>
      <c r="U37" s="33">
        <f t="shared" si="4"/>
        <v>0</v>
      </c>
      <c r="V37" s="33">
        <f t="shared" si="4"/>
        <v>0</v>
      </c>
      <c r="W37" s="33">
        <f t="shared" si="4"/>
        <v>0</v>
      </c>
      <c r="X37" s="33">
        <f t="shared" si="4"/>
        <v>0</v>
      </c>
      <c r="Y37" s="33">
        <f t="shared" si="4"/>
        <v>0</v>
      </c>
      <c r="Z37" s="33">
        <f t="shared" si="4"/>
        <v>0</v>
      </c>
      <c r="AA37" s="33">
        <f t="shared" si="4"/>
        <v>0</v>
      </c>
      <c r="AB37" s="33">
        <f t="shared" si="4"/>
        <v>0</v>
      </c>
      <c r="AC37" s="33">
        <f t="shared" si="4"/>
        <v>0</v>
      </c>
      <c r="AD37" s="33">
        <f t="shared" si="4"/>
        <v>0</v>
      </c>
      <c r="AE37" s="33">
        <f t="shared" si="4"/>
        <v>0</v>
      </c>
      <c r="AF37" s="33">
        <f t="shared" si="4"/>
        <v>0</v>
      </c>
      <c r="AG37" s="33">
        <f t="shared" si="4"/>
        <v>0</v>
      </c>
      <c r="AH37" s="33">
        <f t="shared" si="4"/>
        <v>0</v>
      </c>
      <c r="AI37" s="33">
        <f t="shared" si="4"/>
        <v>0</v>
      </c>
      <c r="AJ37" s="33">
        <f t="shared" si="4"/>
        <v>0</v>
      </c>
      <c r="AK37" s="33">
        <f t="shared" si="4"/>
        <v>0</v>
      </c>
      <c r="AL37" s="33">
        <f t="shared" si="4"/>
        <v>0</v>
      </c>
      <c r="AM37" s="33">
        <f t="shared" si="4"/>
        <v>0</v>
      </c>
    </row>
    <row r="38" spans="1:39">
      <c r="A38" s="25"/>
      <c r="B38" s="25"/>
      <c r="C38" s="25"/>
      <c r="D38" s="31"/>
      <c r="E38" s="31"/>
      <c r="F38" s="31"/>
      <c r="G38" s="31"/>
      <c r="H38" s="31"/>
      <c r="I38" s="31"/>
      <c r="J38" s="31"/>
      <c r="K38" s="31"/>
      <c r="L38" s="31"/>
      <c r="M38" s="31"/>
      <c r="N38" s="31"/>
      <c r="O38" s="31"/>
      <c r="P38" s="31"/>
      <c r="Q38" s="31"/>
      <c r="R38" s="31"/>
      <c r="S38" s="31"/>
      <c r="T38" s="31"/>
      <c r="U38" s="31"/>
      <c r="V38" s="31"/>
      <c r="W38" s="31"/>
      <c r="X38" s="31"/>
      <c r="Y38" s="31"/>
      <c r="Z38" s="31"/>
      <c r="AA38" s="31"/>
      <c r="AB38" s="25"/>
      <c r="AC38" s="25"/>
      <c r="AD38" s="25"/>
      <c r="AE38" s="25"/>
      <c r="AF38" s="25"/>
      <c r="AG38" s="25"/>
      <c r="AH38" s="25"/>
      <c r="AI38" s="25"/>
      <c r="AJ38" s="25"/>
      <c r="AK38" s="25"/>
      <c r="AL38" s="25"/>
      <c r="AM38" s="25"/>
    </row>
    <row r="39" spans="1:39">
      <c r="A39" s="25"/>
      <c r="B39" s="25"/>
      <c r="C39" s="25" t="s">
        <v>60</v>
      </c>
      <c r="D39" s="36">
        <f t="shared" ref="D39:AM39" si="5">D7-D23-D31+D37</f>
        <v>4700</v>
      </c>
      <c r="E39" s="36">
        <f t="shared" si="5"/>
        <v>5300</v>
      </c>
      <c r="F39" s="36">
        <f t="shared" si="5"/>
        <v>5300</v>
      </c>
      <c r="G39" s="36">
        <f t="shared" si="5"/>
        <v>5900</v>
      </c>
      <c r="H39" s="36">
        <f t="shared" si="5"/>
        <v>6000</v>
      </c>
      <c r="I39" s="36">
        <f t="shared" si="5"/>
        <v>6700</v>
      </c>
      <c r="J39" s="36">
        <f t="shared" si="5"/>
        <v>7000</v>
      </c>
      <c r="K39" s="36">
        <f t="shared" si="5"/>
        <v>7900</v>
      </c>
      <c r="L39" s="36">
        <f t="shared" si="5"/>
        <v>8500</v>
      </c>
      <c r="M39" s="36">
        <f t="shared" si="5"/>
        <v>9000</v>
      </c>
      <c r="N39" s="36">
        <f t="shared" si="5"/>
        <v>9300</v>
      </c>
      <c r="O39" s="36">
        <f t="shared" si="5"/>
        <v>9200</v>
      </c>
      <c r="P39" s="36">
        <f t="shared" si="5"/>
        <v>9500</v>
      </c>
      <c r="Q39" s="36">
        <f t="shared" si="5"/>
        <v>9500</v>
      </c>
      <c r="R39" s="36">
        <f t="shared" si="5"/>
        <v>9500</v>
      </c>
      <c r="S39" s="36">
        <f t="shared" si="5"/>
        <v>9000</v>
      </c>
      <c r="T39" s="36">
        <f t="shared" si="5"/>
        <v>9000</v>
      </c>
      <c r="U39" s="36">
        <f t="shared" si="5"/>
        <v>9000</v>
      </c>
      <c r="V39" s="36">
        <f t="shared" si="5"/>
        <v>9000</v>
      </c>
      <c r="W39" s="36">
        <f t="shared" si="5"/>
        <v>8700</v>
      </c>
      <c r="X39" s="36">
        <f t="shared" si="5"/>
        <v>8700</v>
      </c>
      <c r="Y39" s="36">
        <f t="shared" si="5"/>
        <v>8700</v>
      </c>
      <c r="Z39" s="36">
        <f t="shared" si="5"/>
        <v>8700</v>
      </c>
      <c r="AA39" s="36">
        <f t="shared" si="5"/>
        <v>8700</v>
      </c>
      <c r="AB39" s="36">
        <f>AB7-AB23-AB31+AB37</f>
        <v>9800</v>
      </c>
      <c r="AC39" s="36">
        <f t="shared" si="5"/>
        <v>9800</v>
      </c>
      <c r="AD39" s="36">
        <f t="shared" si="5"/>
        <v>9800</v>
      </c>
      <c r="AE39" s="36">
        <f t="shared" si="5"/>
        <v>9800</v>
      </c>
      <c r="AF39" s="36">
        <f t="shared" si="5"/>
        <v>9800</v>
      </c>
      <c r="AG39" s="36">
        <f t="shared" si="5"/>
        <v>9800</v>
      </c>
      <c r="AH39" s="36">
        <f t="shared" si="5"/>
        <v>9800</v>
      </c>
      <c r="AI39" s="36">
        <f t="shared" si="5"/>
        <v>9800</v>
      </c>
      <c r="AJ39" s="36">
        <f t="shared" si="5"/>
        <v>9800</v>
      </c>
      <c r="AK39" s="36">
        <f t="shared" si="5"/>
        <v>9800</v>
      </c>
      <c r="AL39" s="36">
        <f t="shared" si="5"/>
        <v>9800</v>
      </c>
      <c r="AM39" s="36">
        <f t="shared" si="5"/>
        <v>9800</v>
      </c>
    </row>
    <row r="40" spans="1:39">
      <c r="A40" s="25"/>
      <c r="B40" s="25"/>
      <c r="C40" s="25"/>
      <c r="D40" s="31"/>
      <c r="E40" s="31"/>
      <c r="F40" s="31"/>
      <c r="G40" s="31"/>
      <c r="H40" s="31"/>
      <c r="I40" s="31"/>
      <c r="J40" s="31"/>
      <c r="K40" s="31"/>
      <c r="L40" s="31"/>
      <c r="M40" s="31"/>
      <c r="N40" s="31"/>
      <c r="O40" s="31"/>
      <c r="P40" s="31"/>
      <c r="Q40" s="31"/>
      <c r="R40" s="31"/>
      <c r="S40" s="31"/>
      <c r="T40" s="31"/>
      <c r="U40" s="31"/>
      <c r="V40" s="31"/>
      <c r="W40" s="31"/>
      <c r="X40" s="31"/>
      <c r="Y40" s="31"/>
      <c r="Z40" s="31"/>
      <c r="AA40" s="31"/>
      <c r="AB40" s="25"/>
      <c r="AC40" s="25"/>
      <c r="AD40" s="25"/>
      <c r="AE40" s="25"/>
      <c r="AF40" s="25"/>
      <c r="AG40" s="25"/>
      <c r="AH40" s="25"/>
      <c r="AI40" s="25"/>
      <c r="AJ40" s="25"/>
      <c r="AK40" s="25"/>
      <c r="AL40" s="25"/>
      <c r="AM40" s="25"/>
    </row>
    <row r="41" spans="1:39" ht="16.5" thickBot="1">
      <c r="A41" s="25"/>
      <c r="B41" s="25"/>
      <c r="C41" s="32" t="s">
        <v>59</v>
      </c>
      <c r="D41" s="37">
        <f t="shared" ref="D41:AM41" si="6">D2+D39</f>
        <v>4700</v>
      </c>
      <c r="E41" s="37">
        <f t="shared" si="6"/>
        <v>10000</v>
      </c>
      <c r="F41" s="37">
        <f t="shared" si="6"/>
        <v>15300</v>
      </c>
      <c r="G41" s="37">
        <f t="shared" si="6"/>
        <v>21200</v>
      </c>
      <c r="H41" s="37">
        <f t="shared" si="6"/>
        <v>27200</v>
      </c>
      <c r="I41" s="37">
        <f t="shared" si="6"/>
        <v>33900</v>
      </c>
      <c r="J41" s="37">
        <f t="shared" si="6"/>
        <v>40900</v>
      </c>
      <c r="K41" s="37">
        <f t="shared" si="6"/>
        <v>48800</v>
      </c>
      <c r="L41" s="37">
        <f t="shared" si="6"/>
        <v>57300</v>
      </c>
      <c r="M41" s="37">
        <f t="shared" si="6"/>
        <v>66300</v>
      </c>
      <c r="N41" s="37">
        <f t="shared" si="6"/>
        <v>75600</v>
      </c>
      <c r="O41" s="37">
        <f t="shared" si="6"/>
        <v>84800</v>
      </c>
      <c r="P41" s="37">
        <f t="shared" si="6"/>
        <v>94300</v>
      </c>
      <c r="Q41" s="37">
        <f t="shared" si="6"/>
        <v>103800</v>
      </c>
      <c r="R41" s="37">
        <f t="shared" si="6"/>
        <v>113300</v>
      </c>
      <c r="S41" s="37">
        <f t="shared" si="6"/>
        <v>122300</v>
      </c>
      <c r="T41" s="37">
        <f t="shared" si="6"/>
        <v>131300</v>
      </c>
      <c r="U41" s="37">
        <f t="shared" si="6"/>
        <v>140300</v>
      </c>
      <c r="V41" s="37">
        <f t="shared" si="6"/>
        <v>149300</v>
      </c>
      <c r="W41" s="37">
        <f t="shared" si="6"/>
        <v>158000</v>
      </c>
      <c r="X41" s="37">
        <f t="shared" si="6"/>
        <v>166700</v>
      </c>
      <c r="Y41" s="37">
        <f t="shared" si="6"/>
        <v>175400</v>
      </c>
      <c r="Z41" s="37">
        <f t="shared" si="6"/>
        <v>184100</v>
      </c>
      <c r="AA41" s="37">
        <f t="shared" si="6"/>
        <v>192800</v>
      </c>
      <c r="AB41" s="37">
        <f t="shared" si="6"/>
        <v>202600</v>
      </c>
      <c r="AC41" s="37">
        <f t="shared" si="6"/>
        <v>212400</v>
      </c>
      <c r="AD41" s="37">
        <f t="shared" si="6"/>
        <v>222200</v>
      </c>
      <c r="AE41" s="37">
        <f t="shared" si="6"/>
        <v>232000</v>
      </c>
      <c r="AF41" s="37">
        <f t="shared" si="6"/>
        <v>241800</v>
      </c>
      <c r="AG41" s="37">
        <f t="shared" si="6"/>
        <v>251600</v>
      </c>
      <c r="AH41" s="37">
        <f t="shared" si="6"/>
        <v>261400</v>
      </c>
      <c r="AI41" s="37">
        <f t="shared" si="6"/>
        <v>271200</v>
      </c>
      <c r="AJ41" s="37">
        <f t="shared" si="6"/>
        <v>281000</v>
      </c>
      <c r="AK41" s="37">
        <f t="shared" si="6"/>
        <v>290800</v>
      </c>
      <c r="AL41" s="37">
        <f t="shared" si="6"/>
        <v>300600</v>
      </c>
      <c r="AM41" s="37">
        <f t="shared" si="6"/>
        <v>310400</v>
      </c>
    </row>
    <row r="42" spans="1:39" ht="17.25" thickTop="1" thickBot="1">
      <c r="A42" s="25"/>
      <c r="B42" s="25"/>
      <c r="C42" s="25"/>
      <c r="D42" s="38"/>
      <c r="E42" s="38"/>
      <c r="F42" s="38"/>
      <c r="G42" s="38"/>
      <c r="H42" s="38"/>
      <c r="I42" s="38"/>
      <c r="J42" s="38"/>
      <c r="K42" s="38"/>
      <c r="L42" s="38"/>
      <c r="M42" s="38"/>
      <c r="N42" s="38"/>
      <c r="O42" s="38"/>
      <c r="P42" s="38"/>
      <c r="Q42" s="38"/>
      <c r="R42" s="38"/>
      <c r="S42" s="38"/>
      <c r="T42" s="38"/>
      <c r="U42" s="38"/>
      <c r="V42" s="25"/>
      <c r="W42" s="25"/>
      <c r="X42" s="25"/>
      <c r="Y42" s="25"/>
      <c r="Z42" s="25"/>
      <c r="AA42" s="25"/>
      <c r="AB42" s="25"/>
      <c r="AC42" s="25"/>
      <c r="AD42" s="25"/>
      <c r="AE42" s="25"/>
      <c r="AF42" s="25"/>
      <c r="AG42" s="25"/>
      <c r="AH42" s="25"/>
      <c r="AI42" s="25"/>
      <c r="AJ42" s="25"/>
      <c r="AK42" s="25"/>
      <c r="AL42" s="25"/>
      <c r="AM42" s="25"/>
    </row>
    <row r="43" spans="1:39" ht="16.5" thickBot="1">
      <c r="A43" s="25"/>
      <c r="B43" s="32" t="s">
        <v>58</v>
      </c>
      <c r="C43" s="39"/>
      <c r="D43" s="25"/>
      <c r="E43" s="38"/>
      <c r="F43" s="38"/>
      <c r="G43" s="38"/>
      <c r="H43" s="38"/>
      <c r="I43" s="38"/>
      <c r="J43" s="38"/>
      <c r="K43" s="38"/>
      <c r="L43" s="38"/>
      <c r="M43" s="38"/>
      <c r="N43" s="38"/>
      <c r="O43" s="38"/>
      <c r="P43" s="38"/>
      <c r="Q43" s="38"/>
      <c r="R43" s="38"/>
      <c r="S43" s="38"/>
      <c r="T43" s="38"/>
      <c r="U43" s="38"/>
      <c r="V43" s="25"/>
      <c r="W43" s="25"/>
      <c r="X43" s="25"/>
      <c r="Y43" s="25"/>
      <c r="Z43" s="25"/>
      <c r="AA43" s="25"/>
      <c r="AB43" s="25"/>
      <c r="AC43" s="25"/>
      <c r="AD43" s="25"/>
      <c r="AE43" s="25"/>
      <c r="AF43" s="25"/>
      <c r="AG43" s="25"/>
      <c r="AH43" s="25"/>
      <c r="AI43" s="25"/>
      <c r="AJ43" s="25"/>
      <c r="AK43" s="25"/>
      <c r="AL43" s="25"/>
      <c r="AM43" s="25"/>
    </row>
    <row r="44" spans="1:39">
      <c r="A44" s="25"/>
      <c r="B44" s="25"/>
      <c r="C44" s="25"/>
      <c r="D44" s="38"/>
      <c r="E44" s="38"/>
      <c r="F44" s="38"/>
      <c r="G44" s="38"/>
      <c r="H44" s="38"/>
      <c r="I44" s="38"/>
      <c r="J44" s="38"/>
      <c r="K44" s="38"/>
      <c r="L44" s="38"/>
      <c r="M44" s="38"/>
      <c r="N44" s="38"/>
      <c r="O44" s="38"/>
      <c r="P44" s="38"/>
      <c r="Q44" s="38"/>
      <c r="R44" s="38"/>
      <c r="S44" s="38"/>
      <c r="T44" s="38"/>
      <c r="U44" s="38"/>
      <c r="V44" s="25"/>
      <c r="W44" s="25"/>
      <c r="X44" s="25"/>
      <c r="Y44" s="25"/>
      <c r="Z44" s="25"/>
      <c r="AA44" s="25"/>
      <c r="AB44" s="25"/>
      <c r="AC44" s="25"/>
      <c r="AD44" s="25"/>
      <c r="AE44" s="25"/>
      <c r="AF44" s="25"/>
      <c r="AG44" s="25"/>
      <c r="AH44" s="25"/>
      <c r="AI44" s="25"/>
      <c r="AJ44" s="25"/>
      <c r="AK44" s="25"/>
      <c r="AL44" s="25"/>
      <c r="AM44" s="25"/>
    </row>
    <row r="45" spans="1:39">
      <c r="A45" s="25"/>
      <c r="B45" s="25"/>
      <c r="C45" s="25" t="s">
        <v>57</v>
      </c>
      <c r="D45" s="38"/>
      <c r="E45" s="38"/>
      <c r="F45" s="38"/>
      <c r="G45" s="38"/>
      <c r="H45" s="38">
        <f>H7-H23</f>
        <v>6000</v>
      </c>
      <c r="I45" s="38">
        <f t="shared" ref="I45:AA45" si="7">I7-I23</f>
        <v>6700</v>
      </c>
      <c r="J45" s="38">
        <f t="shared" si="7"/>
        <v>7000</v>
      </c>
      <c r="K45" s="38">
        <f t="shared" si="7"/>
        <v>7900</v>
      </c>
      <c r="L45" s="38">
        <f t="shared" si="7"/>
        <v>8500</v>
      </c>
      <c r="M45" s="38">
        <f t="shared" si="7"/>
        <v>9000</v>
      </c>
      <c r="N45" s="38">
        <f t="shared" si="7"/>
        <v>9300</v>
      </c>
      <c r="O45" s="38">
        <f t="shared" si="7"/>
        <v>9200</v>
      </c>
      <c r="P45" s="38">
        <f t="shared" si="7"/>
        <v>9500</v>
      </c>
      <c r="Q45" s="38">
        <f t="shared" si="7"/>
        <v>9500</v>
      </c>
      <c r="R45" s="38">
        <f t="shared" si="7"/>
        <v>9500</v>
      </c>
      <c r="S45" s="38">
        <f t="shared" si="7"/>
        <v>9000</v>
      </c>
      <c r="T45" s="38">
        <f t="shared" si="7"/>
        <v>9000</v>
      </c>
      <c r="U45" s="38">
        <f t="shared" si="7"/>
        <v>9000</v>
      </c>
      <c r="V45" s="38">
        <f t="shared" si="7"/>
        <v>9000</v>
      </c>
      <c r="W45" s="38">
        <f t="shared" si="7"/>
        <v>8700</v>
      </c>
      <c r="X45" s="38">
        <f t="shared" si="7"/>
        <v>8700</v>
      </c>
      <c r="Y45" s="38">
        <f t="shared" si="7"/>
        <v>8700</v>
      </c>
      <c r="Z45" s="38">
        <f t="shared" si="7"/>
        <v>8700</v>
      </c>
      <c r="AA45" s="38">
        <f t="shared" si="7"/>
        <v>8700</v>
      </c>
      <c r="AB45" s="25"/>
      <c r="AC45" s="25"/>
      <c r="AD45" s="25"/>
      <c r="AE45" s="25"/>
      <c r="AF45" s="25"/>
      <c r="AG45" s="25"/>
      <c r="AH45" s="25"/>
      <c r="AI45" s="25"/>
      <c r="AJ45" s="25"/>
      <c r="AK45" s="25"/>
      <c r="AL45" s="25"/>
      <c r="AM45" s="25"/>
    </row>
    <row r="46" spans="1:39" ht="16.5" thickBot="1">
      <c r="A46" s="20"/>
      <c r="B46" s="20"/>
      <c r="C46" s="20"/>
      <c r="D46" s="19"/>
      <c r="E46" s="19"/>
      <c r="F46" s="19"/>
      <c r="G46" s="19"/>
      <c r="H46" s="19"/>
      <c r="I46" s="19"/>
      <c r="J46" s="19"/>
      <c r="K46" s="19"/>
      <c r="L46" s="19"/>
      <c r="M46" s="19"/>
      <c r="N46" s="19"/>
      <c r="O46" s="19"/>
      <c r="P46" s="19"/>
      <c r="Q46" s="19"/>
      <c r="R46" s="19"/>
      <c r="S46" s="19"/>
      <c r="T46" s="19"/>
      <c r="U46" s="19"/>
      <c r="V46" s="20"/>
      <c r="W46" s="20"/>
      <c r="X46" s="20"/>
      <c r="Y46" s="20"/>
      <c r="Z46" s="20"/>
      <c r="AA46" s="20"/>
    </row>
    <row r="47" spans="1:39" ht="16.5" thickBot="1">
      <c r="A47" s="20"/>
      <c r="B47" s="22" t="s">
        <v>58</v>
      </c>
      <c r="C47" s="21"/>
      <c r="D47" s="20"/>
      <c r="E47" s="19"/>
      <c r="F47" s="19"/>
      <c r="G47" s="19"/>
      <c r="H47" s="19"/>
      <c r="I47" s="19"/>
      <c r="J47" s="19"/>
      <c r="K47" s="19"/>
      <c r="L47" s="19"/>
      <c r="M47" s="19"/>
      <c r="N47" s="19"/>
      <c r="O47" s="19"/>
      <c r="P47" s="19"/>
      <c r="Q47" s="19"/>
      <c r="R47" s="19"/>
      <c r="S47" s="19"/>
      <c r="T47" s="19"/>
      <c r="U47" s="19"/>
      <c r="V47" s="20"/>
      <c r="W47" s="20"/>
      <c r="X47" s="20"/>
      <c r="Y47" s="20"/>
      <c r="Z47" s="20"/>
      <c r="AA47" s="20"/>
    </row>
    <row r="48" spans="1:39">
      <c r="A48" s="20"/>
      <c r="B48" s="20"/>
      <c r="C48" s="20"/>
      <c r="D48" s="19"/>
      <c r="E48" s="19"/>
      <c r="F48" s="19"/>
      <c r="G48" s="19"/>
      <c r="H48" s="19"/>
      <c r="I48" s="19"/>
      <c r="J48" s="19"/>
      <c r="K48" s="19"/>
      <c r="L48" s="19"/>
      <c r="M48" s="19"/>
      <c r="N48" s="19"/>
      <c r="O48" s="19"/>
      <c r="P48" s="19"/>
      <c r="Q48" s="19"/>
      <c r="R48" s="19"/>
      <c r="S48" s="19"/>
      <c r="T48" s="19"/>
      <c r="U48" s="19"/>
      <c r="V48" s="20"/>
      <c r="W48" s="20"/>
      <c r="X48" s="20"/>
      <c r="Y48" s="20"/>
      <c r="Z48" s="20"/>
      <c r="AA48" s="20"/>
    </row>
    <row r="49" spans="1:27">
      <c r="A49" s="20"/>
      <c r="B49" s="20"/>
      <c r="C49" s="20" t="s">
        <v>57</v>
      </c>
      <c r="D49" s="19"/>
      <c r="E49" s="19"/>
      <c r="F49" s="19"/>
      <c r="G49" s="19"/>
      <c r="H49" s="19">
        <f>H11-H27</f>
        <v>0</v>
      </c>
      <c r="I49" s="19">
        <f t="shared" ref="I49:AA49" si="8">I11-I27</f>
        <v>0</v>
      </c>
      <c r="J49" s="19">
        <f t="shared" si="8"/>
        <v>0</v>
      </c>
      <c r="K49" s="19">
        <f t="shared" si="8"/>
        <v>0</v>
      </c>
      <c r="L49" s="19">
        <f t="shared" si="8"/>
        <v>0</v>
      </c>
      <c r="M49" s="19">
        <f t="shared" si="8"/>
        <v>0</v>
      </c>
      <c r="N49" s="19">
        <f t="shared" si="8"/>
        <v>0</v>
      </c>
      <c r="O49" s="19">
        <f t="shared" si="8"/>
        <v>0</v>
      </c>
      <c r="P49" s="19">
        <f t="shared" si="8"/>
        <v>0</v>
      </c>
      <c r="Q49" s="19">
        <f t="shared" si="8"/>
        <v>0</v>
      </c>
      <c r="R49" s="19">
        <f t="shared" si="8"/>
        <v>0</v>
      </c>
      <c r="S49" s="19">
        <f t="shared" si="8"/>
        <v>0</v>
      </c>
      <c r="T49" s="19">
        <f t="shared" si="8"/>
        <v>0</v>
      </c>
      <c r="U49" s="19">
        <f t="shared" si="8"/>
        <v>0</v>
      </c>
      <c r="V49" s="19">
        <f t="shared" si="8"/>
        <v>0</v>
      </c>
      <c r="W49" s="19">
        <f t="shared" si="8"/>
        <v>0</v>
      </c>
      <c r="X49" s="19">
        <f t="shared" si="8"/>
        <v>0</v>
      </c>
      <c r="Y49" s="19">
        <f t="shared" si="8"/>
        <v>0</v>
      </c>
      <c r="Z49" s="19">
        <f t="shared" si="8"/>
        <v>0</v>
      </c>
      <c r="AA49" s="19">
        <f t="shared" si="8"/>
        <v>0</v>
      </c>
    </row>
  </sheetData>
  <mergeCells count="5">
    <mergeCell ref="A2:C2"/>
    <mergeCell ref="A7:C7"/>
    <mergeCell ref="A23:C23"/>
    <mergeCell ref="A31:C31"/>
    <mergeCell ref="A37:C37"/>
  </mergeCells>
  <conditionalFormatting sqref="D41:AM41">
    <cfRule type="cellIs" dxfId="0" priority="1" operator="lessThan">
      <formula>$C$43</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B16"/>
  <sheetViews>
    <sheetView tabSelected="1" workbookViewId="0">
      <selection activeCell="B17" sqref="B17"/>
    </sheetView>
  </sheetViews>
  <sheetFormatPr defaultColWidth="11" defaultRowHeight="15.75"/>
  <cols>
    <col min="1" max="1" width="18.75" bestFit="1" customWidth="1"/>
    <col min="2" max="2" width="15.125" customWidth="1"/>
  </cols>
  <sheetData>
    <row r="1" spans="1:2">
      <c r="A1" t="s">
        <v>3</v>
      </c>
    </row>
    <row r="3" spans="1:2">
      <c r="B3" t="s">
        <v>95</v>
      </c>
    </row>
    <row r="5" spans="1:2">
      <c r="A5" s="1" t="s">
        <v>96</v>
      </c>
    </row>
    <row r="6" spans="1:2">
      <c r="A6" t="s">
        <v>97</v>
      </c>
      <c r="B6">
        <v>8000</v>
      </c>
    </row>
    <row r="7" spans="1:2">
      <c r="A7" t="s">
        <v>98</v>
      </c>
      <c r="B7">
        <v>5000</v>
      </c>
    </row>
    <row r="8" spans="1:2">
      <c r="A8" s="1" t="s">
        <v>99</v>
      </c>
    </row>
    <row r="9" spans="1:2">
      <c r="A9" t="s">
        <v>100</v>
      </c>
      <c r="B9">
        <v>3000</v>
      </c>
    </row>
    <row r="10" spans="1:2">
      <c r="A10" s="1" t="s">
        <v>101</v>
      </c>
      <c r="B10" s="1">
        <f>B6+B7+B9</f>
        <v>16000</v>
      </c>
    </row>
    <row r="11" spans="1:2">
      <c r="A11" s="1" t="s">
        <v>102</v>
      </c>
    </row>
    <row r="12" spans="1:2">
      <c r="A12" t="s">
        <v>103</v>
      </c>
      <c r="B12">
        <v>2000</v>
      </c>
    </row>
    <row r="13" spans="1:2">
      <c r="A13" t="s">
        <v>104</v>
      </c>
      <c r="B13">
        <v>11000</v>
      </c>
    </row>
    <row r="14" spans="1:2">
      <c r="A14" s="1" t="s">
        <v>105</v>
      </c>
    </row>
    <row r="15" spans="1:2">
      <c r="A15" s="60" t="s">
        <v>106</v>
      </c>
      <c r="B15">
        <v>3000</v>
      </c>
    </row>
    <row r="16" spans="1:2">
      <c r="A16" s="1" t="s">
        <v>107</v>
      </c>
      <c r="B16" s="1">
        <f>B12+B13+B15</f>
        <v>16000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
  <sheetViews>
    <sheetView workbookViewId="0">
      <selection activeCell="B1" sqref="B1"/>
    </sheetView>
  </sheetViews>
  <sheetFormatPr defaultColWidth="11" defaultRowHeight="15.75"/>
  <sheetData>
    <row r="1" spans="1:1">
      <c r="A1" t="s">
        <v>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
  <sheetViews>
    <sheetView workbookViewId="0">
      <selection activeCell="B1" sqref="B1"/>
    </sheetView>
  </sheetViews>
  <sheetFormatPr defaultColWidth="11" defaultRowHeight="15.75"/>
  <sheetData>
    <row r="1" spans="1:1">
      <c r="A1"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 Up Costs </vt:lpstr>
      <vt:lpstr>Income Statement Year 1 </vt:lpstr>
      <vt:lpstr>Income Statement Year 2 </vt:lpstr>
      <vt:lpstr>Income Statement Year 3</vt:lpstr>
      <vt:lpstr>Cash Flow Year 1 </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mohit gupta</cp:lastModifiedBy>
  <dcterms:created xsi:type="dcterms:W3CDTF">2022-03-19T15:50:25Z</dcterms:created>
  <dcterms:modified xsi:type="dcterms:W3CDTF">2024-03-23T09:32:14Z</dcterms:modified>
</cp:coreProperties>
</file>